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updateLinks="never"/>
  <mc:AlternateContent xmlns:mc="http://schemas.openxmlformats.org/markup-compatibility/2006">
    <mc:Choice Requires="x15">
      <x15ac:absPath xmlns:x15ac="http://schemas.microsoft.com/office/spreadsheetml/2010/11/ac" url="D:\DNS\DNS-do_ALFRESCA\2021-KP\KP-(II.)-009-2021\2-vyzva\"/>
    </mc:Choice>
  </mc:AlternateContent>
  <xr:revisionPtr revIDLastSave="0" documentId="13_ncr:1_{DE8A2898-9431-4B67-8166-6EFD1576CFEC}" xr6:coauthVersionLast="36" xr6:coauthVersionMax="36" xr10:uidLastSave="{00000000-0000-0000-0000-000000000000}"/>
  <bookViews>
    <workbookView xWindow="0" yWindow="0" windowWidth="19200" windowHeight="6930" xr2:uid="{00000000-000D-0000-FFFF-FFFF00000000}"/>
  </bookViews>
  <sheets>
    <sheet name="KP" sheetId="1" r:id="rId1"/>
  </sheets>
  <definedNames>
    <definedName name="_xlnm.Print_Titles" localSheetId="0">KP!$6:$6</definedName>
    <definedName name="_xlnm.Print_Area" localSheetId="0">KP!$B$1:$O$55</definedName>
  </definedNames>
  <calcPr calcId="191029"/>
</workbook>
</file>

<file path=xl/calcChain.xml><?xml version="1.0" encoding="utf-8"?>
<calcChain xmlns="http://schemas.openxmlformats.org/spreadsheetml/2006/main">
  <c r="J38" i="1" l="1"/>
  <c r="J39" i="1"/>
  <c r="J40" i="1"/>
  <c r="J43" i="1"/>
  <c r="K46" i="1"/>
  <c r="J47" i="1"/>
  <c r="J48" i="1"/>
  <c r="J51" i="1"/>
  <c r="J36" i="1"/>
  <c r="K36" i="1"/>
  <c r="J37" i="1"/>
  <c r="K37" i="1"/>
  <c r="J41" i="1"/>
  <c r="K41" i="1"/>
  <c r="J42" i="1"/>
  <c r="K42" i="1"/>
  <c r="K43" i="1"/>
  <c r="J44" i="1"/>
  <c r="K44" i="1"/>
  <c r="J45" i="1"/>
  <c r="K45" i="1"/>
  <c r="J46" i="1"/>
  <c r="K47" i="1"/>
  <c r="K48" i="1"/>
  <c r="J49" i="1"/>
  <c r="K49" i="1"/>
  <c r="J50" i="1"/>
  <c r="K50" i="1"/>
  <c r="K51" i="1"/>
  <c r="J52" i="1"/>
  <c r="K52" i="1"/>
  <c r="K40" i="1" l="1"/>
  <c r="K39" i="1"/>
  <c r="K38" i="1"/>
  <c r="G52" i="1" l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K35" i="1"/>
  <c r="J35" i="1"/>
  <c r="G35" i="1"/>
  <c r="K34" i="1"/>
  <c r="J34" i="1"/>
  <c r="G34" i="1"/>
  <c r="K33" i="1"/>
  <c r="J33" i="1"/>
  <c r="G33" i="1"/>
  <c r="K32" i="1"/>
  <c r="J32" i="1"/>
  <c r="G32" i="1"/>
  <c r="K31" i="1"/>
  <c r="J31" i="1"/>
  <c r="G31" i="1"/>
  <c r="K30" i="1"/>
  <c r="J30" i="1"/>
  <c r="G30" i="1"/>
  <c r="K29" i="1"/>
  <c r="J29" i="1"/>
  <c r="G29" i="1"/>
  <c r="K28" i="1"/>
  <c r="J28" i="1"/>
  <c r="G28" i="1"/>
  <c r="K27" i="1"/>
  <c r="J27" i="1"/>
  <c r="G27" i="1"/>
  <c r="K26" i="1"/>
  <c r="J26" i="1"/>
  <c r="G26" i="1"/>
  <c r="K25" i="1"/>
  <c r="J25" i="1"/>
  <c r="G25" i="1"/>
  <c r="K24" i="1"/>
  <c r="J24" i="1"/>
  <c r="G24" i="1"/>
  <c r="K23" i="1"/>
  <c r="J23" i="1"/>
  <c r="G23" i="1"/>
  <c r="K22" i="1"/>
  <c r="J22" i="1"/>
  <c r="G22" i="1"/>
  <c r="K21" i="1"/>
  <c r="J21" i="1"/>
  <c r="G21" i="1"/>
  <c r="K20" i="1"/>
  <c r="J20" i="1"/>
  <c r="G20" i="1"/>
  <c r="K19" i="1"/>
  <c r="J19" i="1"/>
  <c r="G19" i="1"/>
  <c r="K18" i="1"/>
  <c r="J18" i="1"/>
  <c r="G18" i="1"/>
  <c r="K17" i="1"/>
  <c r="J17" i="1"/>
  <c r="G17" i="1"/>
  <c r="K16" i="1"/>
  <c r="J16" i="1"/>
  <c r="G16" i="1"/>
  <c r="K15" i="1"/>
  <c r="J15" i="1"/>
  <c r="G15" i="1"/>
  <c r="K14" i="1"/>
  <c r="J14" i="1"/>
  <c r="G14" i="1"/>
  <c r="K13" i="1"/>
  <c r="J13" i="1"/>
  <c r="G13" i="1"/>
  <c r="K12" i="1"/>
  <c r="J12" i="1"/>
  <c r="G12" i="1"/>
  <c r="K11" i="1"/>
  <c r="J11" i="1"/>
  <c r="G11" i="1"/>
  <c r="K10" i="1"/>
  <c r="J10" i="1"/>
  <c r="G10" i="1"/>
  <c r="K9" i="1"/>
  <c r="J9" i="1"/>
  <c r="G9" i="1"/>
  <c r="K8" i="1"/>
  <c r="J8" i="1"/>
  <c r="G8" i="1"/>
  <c r="K7" i="1"/>
  <c r="J7" i="1"/>
  <c r="G7" i="1"/>
  <c r="H55" i="1" l="1"/>
  <c r="I55" i="1"/>
</calcChain>
</file>

<file path=xl/sharedStrings.xml><?xml version="1.0" encoding="utf-8"?>
<sst xmlns="http://schemas.openxmlformats.org/spreadsheetml/2006/main" count="175" uniqueCount="110">
  <si>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</si>
  <si>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</si>
  <si>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</si>
  <si>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</si>
  <si>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</si>
  <si>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</si>
  <si>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</si>
  <si>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ks</t>
  </si>
  <si>
    <t>30192000-1 - Kancelářské potřeby</t>
  </si>
  <si>
    <t>Euroobal A4 - hladký</t>
  </si>
  <si>
    <t>bal</t>
  </si>
  <si>
    <t xml:space="preserve">Obálky bublinkové bílé 120x175+50 </t>
  </si>
  <si>
    <t>Obálky bublinkové bílé 140x225+50</t>
  </si>
  <si>
    <t xml:space="preserve">Obálky bublinkové bílé 220x330 </t>
  </si>
  <si>
    <t>Lepicí páska 25mm x 66m transparentní</t>
  </si>
  <si>
    <t>Lepicí páska 50mm x 66m transparentní</t>
  </si>
  <si>
    <t>Lepicí páska oboustranná 25mmx10m</t>
  </si>
  <si>
    <t>Lepicí páska s odvíječem lepenky 19mm</t>
  </si>
  <si>
    <t>Propisovací tužka jednorázová</t>
  </si>
  <si>
    <t>Propisovací tužka</t>
  </si>
  <si>
    <t>sada</t>
  </si>
  <si>
    <t>Popisovač tabulový 2,5 mm - sada 4ks</t>
  </si>
  <si>
    <t>Zvýrazňovač 1-4 mm - sada 6ks</t>
  </si>
  <si>
    <t xml:space="preserve">Čisticí vlhčené ubrousky univerzální </t>
  </si>
  <si>
    <t>Klip kovový 19</t>
  </si>
  <si>
    <t>Klip kovový 32</t>
  </si>
  <si>
    <t xml:space="preserve">Lupa čtecí </t>
  </si>
  <si>
    <t xml:space="preserve">Papír kancelářský A4 kvalita"B"  </t>
  </si>
  <si>
    <r>
      <t xml:space="preserve">Informace pro dodavatele: </t>
    </r>
    <r>
      <rPr>
        <sz val="11"/>
        <color theme="1"/>
        <rFont val="Calibri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</si>
  <si>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</si>
  <si>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</si>
  <si>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</si>
  <si>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Název </t>
  </si>
  <si>
    <t>Měrná jednotka [MJ]</t>
  </si>
  <si>
    <t>Popis</t>
  </si>
  <si>
    <t xml:space="preserve">Maximální cena za jednotlivé položky 
 v Kč BEZ DPH </t>
  </si>
  <si>
    <t xml:space="preserve">Fakturace 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</si>
  <si>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</si>
  <si>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</si>
  <si>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</si>
  <si>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</si>
  <si>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Samostatná faktura</t>
  </si>
  <si>
    <t>Odkladač dokumentů, pro dokumenty do formátu A4+, transparentní materiál, stohování kolmo i dvěma způsoby předsazeně, rozměry 255 x 70 x 360 mm (š x v x h).</t>
  </si>
  <si>
    <t>Samolepící bílé.</t>
  </si>
  <si>
    <t>Kvalitní lepicí páska průhledná.</t>
  </si>
  <si>
    <t>Polypropylenová oboustranná lepicí páska, univerzální použití, možnost použít pro podlahové krytiny a koberce.</t>
  </si>
  <si>
    <t>Obyčejná jednorázová propiska. Nelze měnit náplň! Barva krytky odpovídá barvě náplně.</t>
  </si>
  <si>
    <t xml:space="preserve">Vyměnitelná náplň F- 411, modrý inkoust, jehlový hrot 0,5 mm pro extra jemné psaní, plastové tělo, pogumovaný úchop pro příjemnější držení, stiskací mechanismus, kovový hrot. </t>
  </si>
  <si>
    <t>Stíratelný, světlostálý, kulatý, vláknový hrot, šíře stopy 2,5 mm, ventilační uzávěr. Na bílé tabule, sklo, PVC, porcelán. Sada 4 ks.</t>
  </si>
  <si>
    <t>Klínový hrot, šíře stopy 1-4 mm, ventilační uzávěr, vhodný i na faxový papír. 6 ks v balení.</t>
  </si>
  <si>
    <t>K čištění plastových povrchů zařízení výpočetní a kancelářské techniky, mimořádná rozpustnost nečistot a vysoké absorpční vlastnosti, odstraňují usazený prach, mastnotu i zbytky lepidel či barviva. Balení min. 100 ks.</t>
  </si>
  <si>
    <t>Sešití min. 20 listů, spojovače 24/6, celokovová nebo kovová + pevný plast.</t>
  </si>
  <si>
    <t xml:space="preserve">Kovové, mnohonásobně použitelné, min. 12 ks v balení. </t>
  </si>
  <si>
    <t>Celokovové provedení, čepele spojuje kovový šroub, řezné plochy speciálně upraveny pro snadný a precizní střih.</t>
  </si>
  <si>
    <t>Zvětšení min. 7x, skleněná čočka.</t>
  </si>
  <si>
    <t>Příloha č. 2 Kupní smlouvy - technická specifikace
Kancelářské potřeby (II.) 009-2021</t>
  </si>
  <si>
    <t>Odkladač dokumentů stohovatelný - čirý</t>
  </si>
  <si>
    <t>Sešit A5 linka</t>
  </si>
  <si>
    <t>Popisovač lihový 0,6 mm - sada 4ks</t>
  </si>
  <si>
    <t xml:space="preserve">Samolepící etikety laser 105x41 </t>
  </si>
  <si>
    <t>Rychlouzavírací sáčky 12x17</t>
  </si>
  <si>
    <t>Motouz PP juta barevný umělý</t>
  </si>
  <si>
    <t>Špendlíky do nástěnky - mapové vlaječky</t>
  </si>
  <si>
    <t xml:space="preserve">Samolepící záložky: šipky 12 x 42 mm - 5 x neon </t>
  </si>
  <si>
    <t>Sešit A4 linka</t>
  </si>
  <si>
    <t xml:space="preserve">Papír kancelářský A4 kvalita"C"  </t>
  </si>
  <si>
    <t>Obálky B4 , 250 x 353 mm</t>
  </si>
  <si>
    <t xml:space="preserve">Spojovače 24/6  </t>
  </si>
  <si>
    <t>Spony kancelářské  32</t>
  </si>
  <si>
    <t>Korekční strojek jednorázový</t>
  </si>
  <si>
    <t>Nůžky celokovové - 20 cm</t>
  </si>
  <si>
    <t>Pravítko 30cm</t>
  </si>
  <si>
    <t>balení</t>
  </si>
  <si>
    <t xml:space="preserve">Zvýrazňovač  1 - 4,6 mm - žlutý </t>
  </si>
  <si>
    <t>Popisovač na flipchart 2,5 mm - černý</t>
  </si>
  <si>
    <t>Pořadač archivní A4  - 7,5 cm, kapsa - červená</t>
  </si>
  <si>
    <t>Pořadač archivní A4  - 7,5 cm, kapsa - černý</t>
  </si>
  <si>
    <t>KTO - Martina Hnátová, 
Tel.: 37763 8501,
hnatovam@kto.zcu.cz</t>
  </si>
  <si>
    <t>Univerzitní 22, 
301 00 Plzeň,
 Fakulta strojní -
Katedra technologie obrábění,
místnost UK 225</t>
  </si>
  <si>
    <t>SKM - Ing. Dana Stanková,
Tel.: 37763 4898,
stankov@skm.zcu.cz</t>
  </si>
  <si>
    <t>Klatovská 200, 
301 00 Plzeň,
VŠ kolej Klatovská</t>
  </si>
  <si>
    <t>KMM - Mgr. Zuzana Švejcarová,
Tel.: 721 364 916,
svejcarz@kmm.zcu.cz</t>
  </si>
  <si>
    <t>Univerzitní 22, 
301 00 Plzeň,
Fakulta strojní -
Katedra materiálu a strojírenské metalurgie,
místnost UF 246</t>
  </si>
  <si>
    <t xml:space="preserve">Min. 40 listů. </t>
  </si>
  <si>
    <t>Voděodolný, otěruvzdorný inkoust, šíře stopy 0,6mm, ventilační uzávěr, na papír, folie, sklo, plasty, polystyrén.
Sada: barvy černá, zelená, červená, modrá.</t>
  </si>
  <si>
    <t>Archy formátu A4, pro tisk v kopírkách, laserových a inkoustových tiskárnách. Min. 100listů/ bal.</t>
  </si>
  <si>
    <t>Sešívačka min. 20 listů</t>
  </si>
  <si>
    <t>Min. 100 ks v balení.</t>
  </si>
  <si>
    <t>Min. 100 g, pro kancelář i domácnost.</t>
  </si>
  <si>
    <t>Špendlíky do nástěnky, min. 25 ks, mapové vlaječky, mix barev.</t>
  </si>
  <si>
    <t>Čiré, min. 45 mic., balení min. 100 ks.</t>
  </si>
  <si>
    <t>Popisovatelné šipky, neonové samolepicí záložky, plastové, průhledné. 5 x 25ks  v balení.</t>
  </si>
  <si>
    <t>Gramáž 80±2; tloušťka 106±3; vlhkost 3,9-5,3%; opacita min. 90; bělost 146±CIE; hrubost dle Bendsena 220±50 cm3/min; permeabilita &lt;1250cm3/min. Vhodný do všech kopírovacích strojů a laserových tiskáren, pro jednostranný tisk při spotřebě do 250 listů (půl balíku) denně. Nedoporučuje se do inkoustových tiskáren. 1 bal /500 listů.</t>
  </si>
  <si>
    <t>Samolepicí, odtrhovací proužek, vzduchová ochranná vrstva, vhodné pro zasílání křehkých předmětů, 10 ks v balení.</t>
  </si>
  <si>
    <t>Lepicí páska 33 m × 19 mm, transparentní, odvíječ s kovovým nožem.</t>
  </si>
  <si>
    <t>Voděodolný, otěruvzdorný inkoust, šíře stopy 0,6mm, ventilační uzávěr, na papír, folie, sklo, plasty, polystyrén. 
Sada: barvy černá, zelená, červená, modrá.</t>
  </si>
  <si>
    <t>Vysoce kvalitní pozinkované spojovače, min. 1000 ks v balení.</t>
  </si>
  <si>
    <t xml:space="preserve">Rozměr 32 mm, pozinkované, lesklé, min. 75ks v balení.  </t>
  </si>
  <si>
    <t>Šíře 5 mm, návin min. 6 m, korekční roller ve tvaru pera, suchá korekce, kryje okamžitě, korekce na běžném i faxovém papíru, nezanechává stopy či skvrny na fotokopiích.</t>
  </si>
  <si>
    <t>Transparentní.</t>
  </si>
  <si>
    <t>Gramáž 80±2; tloušťka 160±3; vlhkost 3,9-5,3%; opacita min. 90; bělost 151±CIE;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listů.</t>
  </si>
  <si>
    <t>Klínový hrot, šíře stopy 1 - 4,6 mm, ventilační uzávěry, vhodný i na faxový papír.</t>
  </si>
  <si>
    <t>Stíratelný, světlostálý, kulatý, vláknový hrot, šíře stopy 2,5 mm, ventilační uzávěr. Na bílé tabule, sklo, PVC, porcelán.</t>
  </si>
  <si>
    <t>Kartonový mramor, formát A4.</t>
  </si>
  <si>
    <t>Polypropylen min. 500 mic., formát A4, průměr kroužků 15 mm, šíře hřbetu 2 cm, čtyřkroužková mechanika, kapacita cca 70 listů, potiskovatelné.</t>
  </si>
  <si>
    <t>Pořadač 4-kroužkový A4 - 2 cm - zelený</t>
  </si>
  <si>
    <t>Pořadač 4-kroužkový A4 - 2 cm - žlutý</t>
  </si>
  <si>
    <t>CPV - výběr
kancelářské potřeby</t>
  </si>
  <si>
    <t>Požadavek zadavatele: 
do sloupce označeného textem:</t>
  </si>
  <si>
    <t xml:space="preserve">Dodavatel doplní do jednotlivých prázdných žlutě podbarvených buněk požadované údaje, tj. jednotkové ceny.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</si>
</sst>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</font>
    <font>
      <b/>
      <sz val="11"/>
      <color theme="1"/>
      <name val="Calibri"/>
      <scheme val="minor"/>
    </font>
    <font>
      <b/>
      <sz val="14"/>
      <color theme="1"/>
      <name val="Calibri"/>
      <scheme val="minor"/>
    </font>
    <font>
      <sz val="11"/>
      <name val="Calibri"/>
      <scheme val="minor"/>
    </font>
    <font>
      <sz val="13"/>
      <color theme="1"/>
      <name val="Calibri"/>
      <scheme val="minor"/>
    </font>
    <font>
      <sz val="12"/>
      <color theme="1"/>
      <name val="Calibri"/>
      <scheme val="minor"/>
    </font>
    <font>
      <sz val="12"/>
      <color indexed="2"/>
      <name val="Calibri"/>
      <scheme val="minor"/>
    </font>
    <font>
      <sz val="11"/>
      <color indexed="2"/>
      <name val="Calibri"/>
      <scheme val="minor"/>
    </font>
    <font>
      <b/>
      <sz val="11"/>
      <name val="Calibri"/>
      <scheme val="minor"/>
    </font>
    <font>
      <sz val="11"/>
      <color indexed="64"/>
      <name val="Calibri"/>
    </font>
    <font>
      <sz val="11"/>
      <color theme="1"/>
      <name val="Calibri"/>
    </font>
    <font>
      <sz val="11"/>
      <name val="Calibri"/>
    </font>
    <font>
      <sz val="11"/>
      <color theme="1"/>
      <name val="Calibri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15" fillId="0" borderId="0"/>
    <xf numFmtId="0" fontId="15" fillId="0" borderId="0"/>
    <xf numFmtId="0" fontId="15" fillId="0" borderId="0"/>
  </cellStyleXfs>
  <cellXfs count="111">
    <xf numFmtId="0" fontId="0" fillId="0" borderId="0" xfId="0"/>
    <xf numFmtId="164" fontId="12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2" borderId="24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5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4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9" fillId="0" borderId="0" xfId="0" applyFont="1" applyAlignment="1" applyProtection="1">
      <alignment vertical="center" wrapText="1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4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26" xfId="0" applyBorder="1" applyProtection="1"/>
    <xf numFmtId="0" fontId="11" fillId="3" borderId="2" xfId="0" applyFont="1" applyFill="1" applyBorder="1" applyAlignment="1" applyProtection="1">
      <alignment horizontal="center" vertical="center" textRotation="90" wrapText="1"/>
    </xf>
    <xf numFmtId="0" fontId="20" fillId="3" borderId="3" xfId="0" applyFont="1" applyFill="1" applyBorder="1" applyAlignment="1" applyProtection="1">
      <alignment horizontal="center" vertical="center" wrapText="1"/>
    </xf>
    <xf numFmtId="0" fontId="11" fillId="3" borderId="3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16" fillId="3" borderId="3" xfId="0" applyFont="1" applyFill="1" applyBorder="1" applyAlignment="1" applyProtection="1">
      <alignment horizontal="center" vertical="center" wrapText="1"/>
    </xf>
    <xf numFmtId="0" fontId="20" fillId="3" borderId="28" xfId="0" applyFont="1" applyFill="1" applyBorder="1" applyAlignment="1" applyProtection="1">
      <alignment horizontal="center" vertical="center" wrapText="1"/>
    </xf>
    <xf numFmtId="0" fontId="0" fillId="0" borderId="27" xfId="0" applyBorder="1" applyProtection="1"/>
    <xf numFmtId="164" fontId="0" fillId="0" borderId="26" xfId="0" applyNumberFormat="1" applyBorder="1" applyAlignment="1" applyProtection="1">
      <alignment vertical="center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21" fillId="0" borderId="6" xfId="2" applyFont="1" applyFill="1" applyBorder="1" applyAlignment="1" applyProtection="1">
      <alignment horizontal="left" vertical="center" wrapText="1" inden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12" fillId="0" borderId="6" xfId="2" applyFont="1" applyFill="1" applyBorder="1" applyAlignment="1" applyProtection="1">
      <alignment horizontal="center" vertical="center" wrapText="1"/>
    </xf>
    <xf numFmtId="0" fontId="19" fillId="0" borderId="6" xfId="2" applyFont="1" applyFill="1" applyBorder="1" applyAlignment="1" applyProtection="1">
      <alignment horizontal="left" vertical="center" wrapText="1" inden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12" fillId="0" borderId="6" xfId="3" applyNumberFormat="1" applyFont="1" applyFill="1" applyBorder="1" applyAlignment="1" applyProtection="1">
      <alignment horizontal="right" vertical="center" wrapText="1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3" fontId="0" fillId="0" borderId="13" xfId="0" applyNumberFormat="1" applyFill="1" applyBorder="1" applyAlignment="1" applyProtection="1">
      <alignment horizontal="center" vertical="center" wrapText="1"/>
    </xf>
    <xf numFmtId="164" fontId="0" fillId="0" borderId="6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21" fillId="0" borderId="6" xfId="0" applyFont="1" applyFill="1" applyBorder="1" applyAlignment="1" applyProtection="1">
      <alignment horizontal="left" vertical="center" wrapText="1" indent="1"/>
    </xf>
    <xf numFmtId="0" fontId="13" fillId="0" borderId="6" xfId="0" applyFont="1" applyFill="1" applyBorder="1" applyAlignment="1" applyProtection="1">
      <alignment horizontal="center" vertical="center" wrapText="1"/>
    </xf>
    <xf numFmtId="0" fontId="17" fillId="0" borderId="6" xfId="0" applyFont="1" applyFill="1" applyBorder="1" applyAlignment="1" applyProtection="1">
      <alignment horizontal="left" vertical="center" wrapText="1" indent="1"/>
    </xf>
    <xf numFmtId="164" fontId="13" fillId="0" borderId="6" xfId="4" applyNumberFormat="1" applyFont="1" applyFill="1" applyBorder="1" applyAlignment="1" applyProtection="1">
      <alignment horizontal="right" vertical="center" wrapText="1" indent="1"/>
    </xf>
    <xf numFmtId="3" fontId="0" fillId="0" borderId="17" xfId="0" applyNumberFormat="1" applyFill="1" applyBorder="1" applyAlignment="1" applyProtection="1">
      <alignment horizontal="center" vertical="center" wrapText="1"/>
    </xf>
    <xf numFmtId="0" fontId="21" fillId="0" borderId="18" xfId="2" applyFont="1" applyFill="1" applyBorder="1" applyAlignment="1" applyProtection="1">
      <alignment horizontal="left" vertical="center" wrapText="1" indent="1"/>
    </xf>
    <xf numFmtId="3" fontId="0" fillId="0" borderId="18" xfId="0" applyNumberFormat="1" applyFill="1" applyBorder="1" applyAlignment="1" applyProtection="1">
      <alignment horizontal="center" vertical="center" wrapText="1"/>
    </xf>
    <xf numFmtId="0" fontId="12" fillId="0" borderId="18" xfId="2" applyFont="1" applyFill="1" applyBorder="1" applyAlignment="1" applyProtection="1">
      <alignment horizontal="center" vertical="center" wrapText="1"/>
    </xf>
    <xf numFmtId="0" fontId="19" fillId="0" borderId="18" xfId="2" applyFont="1" applyFill="1" applyBorder="1" applyAlignment="1" applyProtection="1">
      <alignment horizontal="left" vertical="center" wrapText="1" indent="1"/>
    </xf>
    <xf numFmtId="164" fontId="0" fillId="0" borderId="18" xfId="0" applyNumberFormat="1" applyFill="1" applyBorder="1" applyAlignment="1" applyProtection="1">
      <alignment horizontal="right" vertical="center" indent="1"/>
    </xf>
    <xf numFmtId="164" fontId="12" fillId="0" borderId="18" xfId="3" applyNumberFormat="1" applyFont="1" applyFill="1" applyBorder="1" applyAlignment="1" applyProtection="1">
      <alignment horizontal="right" vertical="center" wrapText="1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3" fontId="0" fillId="0" borderId="23" xfId="0" applyNumberFormat="1" applyFill="1" applyBorder="1" applyAlignment="1" applyProtection="1">
      <alignment horizontal="center" vertical="center" wrapText="1"/>
    </xf>
    <xf numFmtId="0" fontId="21" fillId="0" borderId="10" xfId="1" applyFont="1" applyFill="1" applyBorder="1" applyAlignment="1" applyProtection="1">
      <alignment horizontal="left" vertical="center" wrapText="1" inden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14" fillId="0" borderId="10" xfId="1" applyFont="1" applyFill="1" applyBorder="1" applyAlignment="1" applyProtection="1">
      <alignment horizontal="center" vertical="center" wrapTex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14" fillId="0" borderId="10" xfId="1" applyNumberFormat="1" applyFont="1" applyFill="1" applyBorder="1" applyAlignment="1" applyProtection="1">
      <alignment horizontal="right" vertical="center" wrapText="1" indent="1"/>
    </xf>
    <xf numFmtId="0" fontId="0" fillId="0" borderId="25" xfId="0" applyBorder="1" applyAlignment="1" applyProtection="1">
      <alignment horizontal="center" vertical="center"/>
    </xf>
    <xf numFmtId="0" fontId="14" fillId="0" borderId="6" xfId="2" applyFont="1" applyFill="1" applyBorder="1" applyAlignment="1" applyProtection="1">
      <alignment horizontal="center" vertical="center" wrapText="1"/>
    </xf>
    <xf numFmtId="164" fontId="14" fillId="0" borderId="6" xfId="3" applyNumberFormat="1" applyFont="1" applyFill="1" applyBorder="1" applyAlignment="1" applyProtection="1">
      <alignment horizontal="right" vertical="center" wrapText="1" indent="1"/>
    </xf>
    <xf numFmtId="0" fontId="21" fillId="0" borderId="10" xfId="2" applyFont="1" applyFill="1" applyBorder="1" applyAlignment="1" applyProtection="1">
      <alignment horizontal="left" vertical="center" wrapText="1" indent="1"/>
    </xf>
    <xf numFmtId="0" fontId="12" fillId="0" borderId="10" xfId="2" applyFont="1" applyFill="1" applyBorder="1" applyAlignment="1" applyProtection="1">
      <alignment horizontal="center" vertical="center" wrapText="1"/>
    </xf>
    <xf numFmtId="0" fontId="19" fillId="0" borderId="10" xfId="2" applyFont="1" applyFill="1" applyBorder="1" applyAlignment="1" applyProtection="1">
      <alignment horizontal="left" vertical="center" wrapText="1" indent="1"/>
    </xf>
    <xf numFmtId="164" fontId="12" fillId="0" borderId="10" xfId="3" applyNumberFormat="1" applyFont="1" applyFill="1" applyBorder="1" applyAlignment="1" applyProtection="1">
      <alignment horizontal="right" vertical="center" wrapText="1" indent="1"/>
    </xf>
    <xf numFmtId="0" fontId="0" fillId="0" borderId="22" xfId="0" applyBorder="1" applyProtection="1"/>
    <xf numFmtId="164" fontId="0" fillId="0" borderId="0" xfId="0" applyNumberFormat="1" applyAlignment="1" applyProtection="1">
      <alignment horizontal="right" vertical="center" indent="1"/>
    </xf>
    <xf numFmtId="0" fontId="11" fillId="3" borderId="2" xfId="0" applyFont="1" applyFill="1" applyBorder="1" applyAlignment="1" applyProtection="1">
      <alignment horizontal="center" vertical="center" wrapText="1"/>
    </xf>
    <xf numFmtId="0" fontId="4" fillId="3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164" fontId="8" fillId="0" borderId="0" xfId="0" applyNumberFormat="1" applyFont="1" applyAlignment="1" applyProtection="1">
      <alignment horizontal="right" vertical="center" indent="1"/>
    </xf>
    <xf numFmtId="164" fontId="5" fillId="0" borderId="2" xfId="0" applyNumberFormat="1" applyFont="1" applyBorder="1" applyAlignment="1" applyProtection="1">
      <alignment horizontal="center" vertical="center"/>
    </xf>
    <xf numFmtId="4" fontId="0" fillId="0" borderId="0" xfId="0" applyNumberFormat="1" applyAlignment="1" applyProtection="1">
      <alignment horizontal="center" vertical="top" wrapText="1"/>
    </xf>
    <xf numFmtId="0" fontId="18" fillId="4" borderId="0" xfId="0" applyFont="1" applyFill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 wrapText="1"/>
    </xf>
    <xf numFmtId="0" fontId="4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vertical="center" wrapText="1"/>
    </xf>
    <xf numFmtId="0" fontId="11" fillId="0" borderId="0" xfId="0" applyFont="1" applyAlignment="1" applyProtection="1">
      <alignment horizontal="left" vertical="center" wrapText="1"/>
    </xf>
    <xf numFmtId="164" fontId="5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0" fontId="23" fillId="0" borderId="0" xfId="0" applyFont="1" applyFill="1" applyBorder="1" applyAlignment="1" applyProtection="1">
      <alignment horizontal="center" vertical="center" wrapText="1"/>
    </xf>
    <xf numFmtId="0" fontId="23" fillId="0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0" fillId="2" borderId="36" xfId="0" applyFill="1" applyBorder="1" applyAlignment="1" applyProtection="1">
      <alignment horizontal="center" vertical="center" wrapText="1"/>
    </xf>
    <xf numFmtId="0" fontId="16" fillId="0" borderId="34" xfId="0" applyNumberFormat="1" applyFont="1" applyBorder="1" applyAlignment="1" applyProtection="1">
      <alignment horizontal="center" vertical="center" wrapText="1"/>
    </xf>
    <xf numFmtId="0" fontId="2" fillId="0" borderId="12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0" fontId="2" fillId="0" borderId="21" xfId="0" applyFont="1" applyFill="1" applyBorder="1" applyAlignment="1" applyProtection="1">
      <alignment horizontal="center" vertical="center" wrapText="1"/>
    </xf>
    <xf numFmtId="0" fontId="1" fillId="0" borderId="12" xfId="0" applyFont="1" applyFill="1" applyBorder="1" applyAlignment="1" applyProtection="1">
      <alignment horizontal="center" vertical="center" wrapText="1"/>
    </xf>
    <xf numFmtId="0" fontId="1" fillId="0" borderId="7" xfId="0" applyFont="1" applyFill="1" applyBorder="1" applyAlignment="1" applyProtection="1">
      <alignment horizontal="center" vertical="center" wrapText="1"/>
    </xf>
    <xf numFmtId="0" fontId="1" fillId="0" borderId="21" xfId="0" applyFont="1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0" fillId="0" borderId="7" xfId="0" applyFill="1" applyBorder="1" applyAlignment="1" applyProtection="1">
      <alignment horizontal="center" vertical="center" wrapText="1"/>
    </xf>
    <xf numFmtId="0" fontId="0" fillId="0" borderId="21" xfId="0" applyFill="1" applyBorder="1" applyAlignment="1" applyProtection="1">
      <alignment horizontal="center" vertical="center" wrapText="1"/>
    </xf>
    <xf numFmtId="0" fontId="16" fillId="0" borderId="12" xfId="0" applyFont="1" applyFill="1" applyBorder="1" applyAlignment="1" applyProtection="1">
      <alignment horizontal="center" vertical="center" wrapText="1"/>
    </xf>
    <xf numFmtId="0" fontId="16" fillId="0" borderId="7" xfId="0" applyFont="1" applyFill="1" applyBorder="1" applyAlignment="1" applyProtection="1">
      <alignment horizontal="center" vertical="center" wrapText="1"/>
    </xf>
    <xf numFmtId="0" fontId="16" fillId="0" borderId="21" xfId="0" applyFont="1" applyFill="1" applyBorder="1" applyAlignment="1" applyProtection="1">
      <alignment horizontal="center" vertical="center" wrapText="1"/>
    </xf>
    <xf numFmtId="0" fontId="0" fillId="0" borderId="29" xfId="0" applyFill="1" applyBorder="1" applyAlignment="1" applyProtection="1">
      <alignment horizontal="center" vertical="center" wrapText="1"/>
    </xf>
    <xf numFmtId="0" fontId="0" fillId="0" borderId="24" xfId="0" applyFill="1" applyBorder="1" applyAlignment="1" applyProtection="1">
      <alignment horizontal="center" vertical="center" wrapText="1"/>
    </xf>
    <xf numFmtId="0" fontId="0" fillId="0" borderId="30" xfId="0" applyFill="1" applyBorder="1" applyAlignment="1" applyProtection="1">
      <alignment horizontal="center" vertical="center" wrapText="1"/>
    </xf>
  </cellXfs>
  <cellStyles count="5">
    <cellStyle name="Normální" xfId="0" builtinId="0"/>
    <cellStyle name="normální 2" xfId="1" xr:uid="{00000000-0005-0000-0000-000001000000}"/>
    <cellStyle name="normální 3" xfId="2" xr:uid="{00000000-0005-0000-0000-000002000000}"/>
    <cellStyle name="normální 3 2" xfId="3" xr:uid="{00000000-0005-0000-0000-000003000000}"/>
    <cellStyle name="Normální 4" xfId="4" xr:uid="{00000000-0005-0000-0000-000004000000}"/>
  </cellStyles>
  <dxfs count="11">
    <dxf>
      <numFmt numFmtId="30" formatCode="@"/>
      <fill>
        <patternFill patternType="solid">
          <fgColor rgb="FFFFD1D1"/>
          <bgColor rgb="FFFFD1D1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DDE9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02"/>
  <sheetViews>
    <sheetView showGridLines="0" tabSelected="1" zoomScale="75" zoomScaleNormal="75" workbookViewId="0">
      <selection activeCell="I7" sqref="I7"/>
    </sheetView>
  </sheetViews>
  <sheetFormatPr defaultRowHeight="14.5" x14ac:dyDescent="0.35"/>
  <cols>
    <col min="1" max="1" width="1.453125" style="6" bestFit="1" customWidth="1"/>
    <col min="2" max="2" width="5.54296875" style="6" bestFit="1" customWidth="1"/>
    <col min="3" max="3" width="49.1796875" style="8" customWidth="1"/>
    <col min="4" max="4" width="9.54296875" style="78" bestFit="1" customWidth="1"/>
    <col min="5" max="5" width="9" style="7" bestFit="1" customWidth="1"/>
    <col min="6" max="6" width="98.54296875" style="8" customWidth="1"/>
    <col min="7" max="7" width="18.90625" style="8" hidden="1" customWidth="1"/>
    <col min="8" max="8" width="21.453125" style="6" customWidth="1"/>
    <col min="9" max="9" width="23.453125" style="6" customWidth="1"/>
    <col min="10" max="10" width="20.54296875" style="6" bestFit="1" customWidth="1"/>
    <col min="11" max="11" width="19.54296875" style="6" bestFit="1" customWidth="1"/>
    <col min="12" max="12" width="12.90625" style="6" customWidth="1"/>
    <col min="13" max="13" width="32" style="6" customWidth="1"/>
    <col min="14" max="14" width="28.6328125" style="6" customWidth="1"/>
    <col min="15" max="15" width="31.54296875" style="6" customWidth="1"/>
    <col min="16" max="16" width="11.08984375" style="6" hidden="1" customWidth="1"/>
    <col min="17" max="17" width="33.36328125" style="9" customWidth="1"/>
    <col min="18" max="16384" width="8.7265625" style="6"/>
  </cols>
  <sheetData>
    <row r="1" spans="1:18" ht="36.65" customHeight="1" x14ac:dyDescent="0.35">
      <c r="B1" s="79" t="s">
        <v>55</v>
      </c>
      <c r="C1" s="80"/>
      <c r="D1" s="80"/>
    </row>
    <row r="2" spans="1:18" ht="20.149999999999999" customHeight="1" x14ac:dyDescent="0.35">
      <c r="C2" s="6"/>
      <c r="D2" s="10"/>
      <c r="E2" s="11"/>
      <c r="F2" s="12"/>
      <c r="G2" s="12"/>
      <c r="H2" s="12"/>
      <c r="I2" s="12"/>
      <c r="K2" s="13"/>
      <c r="L2" s="13"/>
      <c r="M2" s="13"/>
      <c r="N2" s="13"/>
      <c r="O2" s="13"/>
      <c r="P2" s="14"/>
      <c r="Q2" s="15"/>
    </row>
    <row r="3" spans="1:18" ht="20.149999999999999" customHeight="1" x14ac:dyDescent="0.35">
      <c r="B3" s="89" t="s">
        <v>108</v>
      </c>
      <c r="C3" s="90"/>
      <c r="D3" s="91" t="s">
        <v>0</v>
      </c>
      <c r="E3" s="92"/>
      <c r="F3" s="95" t="s">
        <v>109</v>
      </c>
      <c r="G3" s="16"/>
      <c r="H3" s="16"/>
      <c r="I3" s="16"/>
      <c r="J3" s="16"/>
      <c r="K3" s="16"/>
      <c r="M3" s="13"/>
      <c r="N3" s="13"/>
      <c r="O3" s="13"/>
    </row>
    <row r="4" spans="1:18" ht="20.149999999999999" customHeight="1" thickBot="1" x14ac:dyDescent="0.4">
      <c r="B4" s="89"/>
      <c r="C4" s="90"/>
      <c r="D4" s="93"/>
      <c r="E4" s="94"/>
      <c r="F4" s="95"/>
      <c r="G4" s="12"/>
      <c r="H4" s="13"/>
      <c r="I4" s="13"/>
      <c r="K4" s="13"/>
      <c r="L4" s="13"/>
      <c r="M4" s="13"/>
      <c r="N4" s="13"/>
      <c r="O4" s="13"/>
    </row>
    <row r="5" spans="1:18" ht="34.5" customHeight="1" thickBot="1" x14ac:dyDescent="0.4">
      <c r="B5" s="17"/>
      <c r="C5" s="18"/>
      <c r="D5" s="19"/>
      <c r="E5" s="19"/>
      <c r="F5" s="12"/>
      <c r="G5" s="20"/>
      <c r="I5" s="21" t="s">
        <v>0</v>
      </c>
      <c r="Q5" s="22"/>
    </row>
    <row r="6" spans="1:18" ht="67.25" customHeight="1" thickTop="1" thickBot="1" x14ac:dyDescent="0.4">
      <c r="A6" s="23"/>
      <c r="B6" s="24" t="s">
        <v>1</v>
      </c>
      <c r="C6" s="25" t="s">
        <v>32</v>
      </c>
      <c r="D6" s="26" t="s">
        <v>2</v>
      </c>
      <c r="E6" s="25" t="s">
        <v>33</v>
      </c>
      <c r="F6" s="25" t="s">
        <v>34</v>
      </c>
      <c r="G6" s="25" t="s">
        <v>35</v>
      </c>
      <c r="H6" s="26" t="s">
        <v>3</v>
      </c>
      <c r="I6" s="27" t="s">
        <v>4</v>
      </c>
      <c r="J6" s="74" t="s">
        <v>5</v>
      </c>
      <c r="K6" s="74" t="s">
        <v>6</v>
      </c>
      <c r="L6" s="25" t="s">
        <v>36</v>
      </c>
      <c r="M6" s="28" t="s">
        <v>37</v>
      </c>
      <c r="N6" s="25" t="s">
        <v>38</v>
      </c>
      <c r="O6" s="25" t="s">
        <v>39</v>
      </c>
      <c r="P6" s="25" t="s">
        <v>40</v>
      </c>
      <c r="Q6" s="29" t="s">
        <v>107</v>
      </c>
      <c r="R6" s="30"/>
    </row>
    <row r="7" spans="1:18" ht="43.75" customHeight="1" thickTop="1" x14ac:dyDescent="0.35">
      <c r="A7" s="31"/>
      <c r="B7" s="32">
        <v>1</v>
      </c>
      <c r="C7" s="33" t="s">
        <v>56</v>
      </c>
      <c r="D7" s="34">
        <v>4</v>
      </c>
      <c r="E7" s="35" t="s">
        <v>7</v>
      </c>
      <c r="F7" s="36" t="s">
        <v>42</v>
      </c>
      <c r="G7" s="37">
        <f t="shared" ref="G7:G52" si="0">D7*H7</f>
        <v>160</v>
      </c>
      <c r="H7" s="38">
        <v>40</v>
      </c>
      <c r="I7" s="1"/>
      <c r="J7" s="39">
        <f t="shared" ref="J7:J52" si="1">D7*I7</f>
        <v>0</v>
      </c>
      <c r="K7" s="40" t="str">
        <f t="shared" ref="K7:K35" si="2">IF(ISNUMBER(I7), IF(I7&gt;H7,"NEVYHOVUJE","VYHOVUJE")," ")</f>
        <v xml:space="preserve"> </v>
      </c>
      <c r="L7" s="96" t="s">
        <v>41</v>
      </c>
      <c r="M7" s="99" t="s">
        <v>77</v>
      </c>
      <c r="N7" s="99" t="s">
        <v>78</v>
      </c>
      <c r="O7" s="105">
        <v>14</v>
      </c>
      <c r="P7" s="102"/>
      <c r="Q7" s="108" t="s">
        <v>8</v>
      </c>
      <c r="R7" s="30"/>
    </row>
    <row r="8" spans="1:18" ht="30" customHeight="1" x14ac:dyDescent="0.35">
      <c r="A8" s="23"/>
      <c r="B8" s="41">
        <v>2</v>
      </c>
      <c r="C8" s="33" t="s">
        <v>57</v>
      </c>
      <c r="D8" s="34">
        <v>4</v>
      </c>
      <c r="E8" s="35" t="s">
        <v>7</v>
      </c>
      <c r="F8" s="36" t="s">
        <v>83</v>
      </c>
      <c r="G8" s="42">
        <f t="shared" si="0"/>
        <v>20</v>
      </c>
      <c r="H8" s="38">
        <v>5</v>
      </c>
      <c r="I8" s="2"/>
      <c r="J8" s="43">
        <f t="shared" si="1"/>
        <v>0</v>
      </c>
      <c r="K8" s="44" t="str">
        <f t="shared" si="2"/>
        <v xml:space="preserve"> </v>
      </c>
      <c r="L8" s="97"/>
      <c r="M8" s="97"/>
      <c r="N8" s="97"/>
      <c r="O8" s="106"/>
      <c r="P8" s="103"/>
      <c r="Q8" s="109"/>
      <c r="R8" s="30"/>
    </row>
    <row r="9" spans="1:18" ht="30" customHeight="1" x14ac:dyDescent="0.35">
      <c r="A9" s="23"/>
      <c r="B9" s="41">
        <v>3</v>
      </c>
      <c r="C9" s="33" t="s">
        <v>15</v>
      </c>
      <c r="D9" s="34">
        <v>2</v>
      </c>
      <c r="E9" s="35" t="s">
        <v>7</v>
      </c>
      <c r="F9" s="36" t="s">
        <v>44</v>
      </c>
      <c r="G9" s="42">
        <f t="shared" si="0"/>
        <v>40</v>
      </c>
      <c r="H9" s="38">
        <v>20</v>
      </c>
      <c r="I9" s="2"/>
      <c r="J9" s="43">
        <f t="shared" si="1"/>
        <v>0</v>
      </c>
      <c r="K9" s="44" t="str">
        <f t="shared" si="2"/>
        <v xml:space="preserve"> </v>
      </c>
      <c r="L9" s="97"/>
      <c r="M9" s="97"/>
      <c r="N9" s="97"/>
      <c r="O9" s="106"/>
      <c r="P9" s="103"/>
      <c r="Q9" s="109"/>
      <c r="R9" s="30"/>
    </row>
    <row r="10" spans="1:18" ht="42.65" customHeight="1" x14ac:dyDescent="0.35">
      <c r="A10" s="23"/>
      <c r="B10" s="41">
        <v>4</v>
      </c>
      <c r="C10" s="33" t="s">
        <v>58</v>
      </c>
      <c r="D10" s="34">
        <v>1</v>
      </c>
      <c r="E10" s="35" t="s">
        <v>20</v>
      </c>
      <c r="F10" s="36" t="s">
        <v>84</v>
      </c>
      <c r="G10" s="42">
        <f t="shared" si="0"/>
        <v>39</v>
      </c>
      <c r="H10" s="38">
        <v>39</v>
      </c>
      <c r="I10" s="2"/>
      <c r="J10" s="43">
        <f t="shared" si="1"/>
        <v>0</v>
      </c>
      <c r="K10" s="44" t="str">
        <f t="shared" si="2"/>
        <v xml:space="preserve"> </v>
      </c>
      <c r="L10" s="97"/>
      <c r="M10" s="97"/>
      <c r="N10" s="97"/>
      <c r="O10" s="106"/>
      <c r="P10" s="103"/>
      <c r="Q10" s="109"/>
      <c r="R10" s="30"/>
    </row>
    <row r="11" spans="1:18" ht="39.65" customHeight="1" x14ac:dyDescent="0.35">
      <c r="A11" s="23"/>
      <c r="B11" s="41">
        <v>5</v>
      </c>
      <c r="C11" s="33" t="s">
        <v>21</v>
      </c>
      <c r="D11" s="34">
        <v>5</v>
      </c>
      <c r="E11" s="35" t="s">
        <v>20</v>
      </c>
      <c r="F11" s="36" t="s">
        <v>48</v>
      </c>
      <c r="G11" s="42">
        <f t="shared" si="0"/>
        <v>225</v>
      </c>
      <c r="H11" s="38">
        <v>45</v>
      </c>
      <c r="I11" s="2"/>
      <c r="J11" s="43">
        <f t="shared" si="1"/>
        <v>0</v>
      </c>
      <c r="K11" s="44" t="str">
        <f t="shared" si="2"/>
        <v xml:space="preserve"> </v>
      </c>
      <c r="L11" s="97"/>
      <c r="M11" s="97"/>
      <c r="N11" s="97"/>
      <c r="O11" s="106"/>
      <c r="P11" s="103"/>
      <c r="Q11" s="109"/>
      <c r="R11" s="30"/>
    </row>
    <row r="12" spans="1:18" ht="30" customHeight="1" x14ac:dyDescent="0.35">
      <c r="A12" s="23"/>
      <c r="B12" s="41">
        <v>6</v>
      </c>
      <c r="C12" s="45" t="s">
        <v>59</v>
      </c>
      <c r="D12" s="34">
        <v>1</v>
      </c>
      <c r="E12" s="46" t="s">
        <v>10</v>
      </c>
      <c r="F12" s="47" t="s">
        <v>85</v>
      </c>
      <c r="G12" s="42">
        <f t="shared" si="0"/>
        <v>220</v>
      </c>
      <c r="H12" s="48">
        <v>220</v>
      </c>
      <c r="I12" s="2"/>
      <c r="J12" s="43">
        <f t="shared" si="1"/>
        <v>0</v>
      </c>
      <c r="K12" s="44" t="str">
        <f t="shared" si="2"/>
        <v xml:space="preserve"> </v>
      </c>
      <c r="L12" s="97"/>
      <c r="M12" s="97"/>
      <c r="N12" s="97"/>
      <c r="O12" s="106"/>
      <c r="P12" s="103"/>
      <c r="Q12" s="109"/>
      <c r="R12" s="30"/>
    </row>
    <row r="13" spans="1:18" ht="45.65" customHeight="1" x14ac:dyDescent="0.35">
      <c r="A13" s="23"/>
      <c r="B13" s="41">
        <v>7</v>
      </c>
      <c r="C13" s="33" t="s">
        <v>23</v>
      </c>
      <c r="D13" s="34">
        <v>1</v>
      </c>
      <c r="E13" s="35" t="s">
        <v>10</v>
      </c>
      <c r="F13" s="36" t="s">
        <v>50</v>
      </c>
      <c r="G13" s="42">
        <f t="shared" si="0"/>
        <v>88</v>
      </c>
      <c r="H13" s="38">
        <v>88</v>
      </c>
      <c r="I13" s="2"/>
      <c r="J13" s="43">
        <f t="shared" si="1"/>
        <v>0</v>
      </c>
      <c r="K13" s="44" t="str">
        <f t="shared" si="2"/>
        <v xml:space="preserve"> </v>
      </c>
      <c r="L13" s="97"/>
      <c r="M13" s="97"/>
      <c r="N13" s="97"/>
      <c r="O13" s="106"/>
      <c r="P13" s="103"/>
      <c r="Q13" s="109"/>
      <c r="R13" s="30"/>
    </row>
    <row r="14" spans="1:18" ht="30" customHeight="1" x14ac:dyDescent="0.35">
      <c r="A14" s="23"/>
      <c r="B14" s="41">
        <v>8</v>
      </c>
      <c r="C14" s="33" t="s">
        <v>86</v>
      </c>
      <c r="D14" s="34">
        <v>3</v>
      </c>
      <c r="E14" s="35" t="s">
        <v>7</v>
      </c>
      <c r="F14" s="36" t="s">
        <v>51</v>
      </c>
      <c r="G14" s="42">
        <f t="shared" si="0"/>
        <v>180</v>
      </c>
      <c r="H14" s="38">
        <v>60</v>
      </c>
      <c r="I14" s="2"/>
      <c r="J14" s="43">
        <f t="shared" si="1"/>
        <v>0</v>
      </c>
      <c r="K14" s="44" t="str">
        <f t="shared" si="2"/>
        <v xml:space="preserve"> </v>
      </c>
      <c r="L14" s="97"/>
      <c r="M14" s="97"/>
      <c r="N14" s="97"/>
      <c r="O14" s="106"/>
      <c r="P14" s="103"/>
      <c r="Q14" s="109"/>
      <c r="R14" s="30"/>
    </row>
    <row r="15" spans="1:18" ht="30" customHeight="1" x14ac:dyDescent="0.35">
      <c r="A15" s="23"/>
      <c r="B15" s="41">
        <v>9</v>
      </c>
      <c r="C15" s="33" t="s">
        <v>26</v>
      </c>
      <c r="D15" s="34">
        <v>1</v>
      </c>
      <c r="E15" s="35" t="s">
        <v>7</v>
      </c>
      <c r="F15" s="36" t="s">
        <v>54</v>
      </c>
      <c r="G15" s="42">
        <f t="shared" si="0"/>
        <v>20</v>
      </c>
      <c r="H15" s="38">
        <v>20</v>
      </c>
      <c r="I15" s="2"/>
      <c r="J15" s="43">
        <f t="shared" si="1"/>
        <v>0</v>
      </c>
      <c r="K15" s="44" t="str">
        <f t="shared" si="2"/>
        <v xml:space="preserve"> </v>
      </c>
      <c r="L15" s="97"/>
      <c r="M15" s="97"/>
      <c r="N15" s="97"/>
      <c r="O15" s="106"/>
      <c r="P15" s="103"/>
      <c r="Q15" s="109"/>
      <c r="R15" s="30"/>
    </row>
    <row r="16" spans="1:18" ht="30" customHeight="1" x14ac:dyDescent="0.35">
      <c r="A16" s="23"/>
      <c r="B16" s="41">
        <v>10</v>
      </c>
      <c r="C16" s="33" t="s">
        <v>60</v>
      </c>
      <c r="D16" s="34">
        <v>1</v>
      </c>
      <c r="E16" s="35" t="s">
        <v>10</v>
      </c>
      <c r="F16" s="36" t="s">
        <v>87</v>
      </c>
      <c r="G16" s="42">
        <f t="shared" si="0"/>
        <v>28</v>
      </c>
      <c r="H16" s="38">
        <v>28</v>
      </c>
      <c r="I16" s="2"/>
      <c r="J16" s="43">
        <f t="shared" si="1"/>
        <v>0</v>
      </c>
      <c r="K16" s="44" t="str">
        <f t="shared" si="2"/>
        <v xml:space="preserve"> </v>
      </c>
      <c r="L16" s="97"/>
      <c r="M16" s="97"/>
      <c r="N16" s="97"/>
      <c r="O16" s="106"/>
      <c r="P16" s="103"/>
      <c r="Q16" s="109"/>
      <c r="R16" s="30"/>
    </row>
    <row r="17" spans="1:18" ht="30" customHeight="1" x14ac:dyDescent="0.35">
      <c r="A17" s="23"/>
      <c r="B17" s="41">
        <v>11</v>
      </c>
      <c r="C17" s="33" t="s">
        <v>61</v>
      </c>
      <c r="D17" s="34">
        <v>1</v>
      </c>
      <c r="E17" s="35" t="s">
        <v>7</v>
      </c>
      <c r="F17" s="36" t="s">
        <v>88</v>
      </c>
      <c r="G17" s="42">
        <f t="shared" si="0"/>
        <v>15</v>
      </c>
      <c r="H17" s="38">
        <v>15</v>
      </c>
      <c r="I17" s="2"/>
      <c r="J17" s="43">
        <f t="shared" si="1"/>
        <v>0</v>
      </c>
      <c r="K17" s="44" t="str">
        <f t="shared" si="2"/>
        <v xml:space="preserve"> </v>
      </c>
      <c r="L17" s="97"/>
      <c r="M17" s="97"/>
      <c r="N17" s="97"/>
      <c r="O17" s="106"/>
      <c r="P17" s="103"/>
      <c r="Q17" s="109"/>
      <c r="R17" s="30"/>
    </row>
    <row r="18" spans="1:18" ht="30" customHeight="1" thickBot="1" x14ac:dyDescent="0.4">
      <c r="A18" s="23"/>
      <c r="B18" s="49">
        <v>12</v>
      </c>
      <c r="C18" s="50" t="s">
        <v>62</v>
      </c>
      <c r="D18" s="51">
        <v>2</v>
      </c>
      <c r="E18" s="52" t="s">
        <v>10</v>
      </c>
      <c r="F18" s="53" t="s">
        <v>89</v>
      </c>
      <c r="G18" s="54">
        <f t="shared" si="0"/>
        <v>80</v>
      </c>
      <c r="H18" s="55">
        <v>40</v>
      </c>
      <c r="I18" s="3"/>
      <c r="J18" s="56">
        <f t="shared" si="1"/>
        <v>0</v>
      </c>
      <c r="K18" s="57" t="str">
        <f t="shared" si="2"/>
        <v xml:space="preserve"> </v>
      </c>
      <c r="L18" s="98"/>
      <c r="M18" s="98"/>
      <c r="N18" s="98"/>
      <c r="O18" s="107"/>
      <c r="P18" s="104"/>
      <c r="Q18" s="110"/>
      <c r="R18" s="30"/>
    </row>
    <row r="19" spans="1:18" ht="30" customHeight="1" thickTop="1" x14ac:dyDescent="0.35">
      <c r="A19" s="23"/>
      <c r="B19" s="58">
        <v>13</v>
      </c>
      <c r="C19" s="59" t="s">
        <v>9</v>
      </c>
      <c r="D19" s="60">
        <v>1</v>
      </c>
      <c r="E19" s="61" t="s">
        <v>10</v>
      </c>
      <c r="F19" s="59" t="s">
        <v>90</v>
      </c>
      <c r="G19" s="62">
        <f t="shared" si="0"/>
        <v>60</v>
      </c>
      <c r="H19" s="63">
        <v>60</v>
      </c>
      <c r="I19" s="1"/>
      <c r="J19" s="39">
        <f t="shared" si="1"/>
        <v>0</v>
      </c>
      <c r="K19" s="64" t="str">
        <f t="shared" si="2"/>
        <v xml:space="preserve"> </v>
      </c>
      <c r="L19" s="99" t="s">
        <v>41</v>
      </c>
      <c r="M19" s="102" t="s">
        <v>79</v>
      </c>
      <c r="N19" s="102" t="s">
        <v>80</v>
      </c>
      <c r="O19" s="105">
        <v>14</v>
      </c>
      <c r="P19" s="102"/>
      <c r="Q19" s="108" t="s">
        <v>8</v>
      </c>
      <c r="R19" s="30"/>
    </row>
    <row r="20" spans="1:18" ht="30" customHeight="1" x14ac:dyDescent="0.35">
      <c r="A20" s="23"/>
      <c r="B20" s="41">
        <v>14</v>
      </c>
      <c r="C20" s="33" t="s">
        <v>63</v>
      </c>
      <c r="D20" s="34">
        <v>1</v>
      </c>
      <c r="E20" s="35" t="s">
        <v>10</v>
      </c>
      <c r="F20" s="36" t="s">
        <v>91</v>
      </c>
      <c r="G20" s="42">
        <f t="shared" si="0"/>
        <v>35</v>
      </c>
      <c r="H20" s="38">
        <v>35</v>
      </c>
      <c r="I20" s="2"/>
      <c r="J20" s="43">
        <f t="shared" si="1"/>
        <v>0</v>
      </c>
      <c r="K20" s="44" t="str">
        <f t="shared" si="2"/>
        <v xml:space="preserve"> </v>
      </c>
      <c r="L20" s="100"/>
      <c r="M20" s="103"/>
      <c r="N20" s="103"/>
      <c r="O20" s="106"/>
      <c r="P20" s="103"/>
      <c r="Q20" s="109"/>
      <c r="R20" s="30"/>
    </row>
    <row r="21" spans="1:18" ht="30" customHeight="1" x14ac:dyDescent="0.35">
      <c r="A21" s="23"/>
      <c r="B21" s="41">
        <v>15</v>
      </c>
      <c r="C21" s="33" t="s">
        <v>57</v>
      </c>
      <c r="D21" s="34">
        <v>10</v>
      </c>
      <c r="E21" s="35" t="s">
        <v>7</v>
      </c>
      <c r="F21" s="36" t="s">
        <v>83</v>
      </c>
      <c r="G21" s="42">
        <f t="shared" si="0"/>
        <v>50</v>
      </c>
      <c r="H21" s="38">
        <v>5</v>
      </c>
      <c r="I21" s="2"/>
      <c r="J21" s="43">
        <f t="shared" si="1"/>
        <v>0</v>
      </c>
      <c r="K21" s="44" t="str">
        <f t="shared" si="2"/>
        <v xml:space="preserve"> </v>
      </c>
      <c r="L21" s="100"/>
      <c r="M21" s="103"/>
      <c r="N21" s="103"/>
      <c r="O21" s="106"/>
      <c r="P21" s="103"/>
      <c r="Q21" s="109"/>
      <c r="R21" s="30"/>
    </row>
    <row r="22" spans="1:18" ht="30" customHeight="1" x14ac:dyDescent="0.35">
      <c r="A22" s="23"/>
      <c r="B22" s="41">
        <v>16</v>
      </c>
      <c r="C22" s="33" t="s">
        <v>64</v>
      </c>
      <c r="D22" s="34">
        <v>10</v>
      </c>
      <c r="E22" s="35" t="s">
        <v>7</v>
      </c>
      <c r="F22" s="36" t="s">
        <v>83</v>
      </c>
      <c r="G22" s="42">
        <f t="shared" si="0"/>
        <v>100</v>
      </c>
      <c r="H22" s="38">
        <v>10</v>
      </c>
      <c r="I22" s="2"/>
      <c r="J22" s="43">
        <f t="shared" si="1"/>
        <v>0</v>
      </c>
      <c r="K22" s="44" t="str">
        <f t="shared" si="2"/>
        <v xml:space="preserve"> </v>
      </c>
      <c r="L22" s="100"/>
      <c r="M22" s="103"/>
      <c r="N22" s="103"/>
      <c r="O22" s="106"/>
      <c r="P22" s="103"/>
      <c r="Q22" s="109"/>
      <c r="R22" s="30"/>
    </row>
    <row r="23" spans="1:18" ht="76" customHeight="1" x14ac:dyDescent="0.35">
      <c r="A23" s="23"/>
      <c r="B23" s="41">
        <v>17</v>
      </c>
      <c r="C23" s="33" t="s">
        <v>65</v>
      </c>
      <c r="D23" s="34">
        <v>20</v>
      </c>
      <c r="E23" s="35" t="s">
        <v>10</v>
      </c>
      <c r="F23" s="36" t="s">
        <v>92</v>
      </c>
      <c r="G23" s="42">
        <f t="shared" si="0"/>
        <v>1300</v>
      </c>
      <c r="H23" s="38">
        <v>65</v>
      </c>
      <c r="I23" s="2"/>
      <c r="J23" s="43">
        <f t="shared" si="1"/>
        <v>0</v>
      </c>
      <c r="K23" s="44" t="str">
        <f t="shared" si="2"/>
        <v xml:space="preserve"> </v>
      </c>
      <c r="L23" s="100"/>
      <c r="M23" s="103"/>
      <c r="N23" s="103"/>
      <c r="O23" s="106"/>
      <c r="P23" s="103"/>
      <c r="Q23" s="109"/>
      <c r="R23" s="30"/>
    </row>
    <row r="24" spans="1:18" ht="37" customHeight="1" x14ac:dyDescent="0.35">
      <c r="A24" s="23"/>
      <c r="B24" s="41">
        <v>18</v>
      </c>
      <c r="C24" s="33" t="s">
        <v>11</v>
      </c>
      <c r="D24" s="34">
        <v>2</v>
      </c>
      <c r="E24" s="35" t="s">
        <v>10</v>
      </c>
      <c r="F24" s="36" t="s">
        <v>93</v>
      </c>
      <c r="G24" s="42">
        <f t="shared" si="0"/>
        <v>50</v>
      </c>
      <c r="H24" s="38">
        <v>25</v>
      </c>
      <c r="I24" s="2"/>
      <c r="J24" s="43">
        <f t="shared" si="1"/>
        <v>0</v>
      </c>
      <c r="K24" s="44" t="str">
        <f t="shared" si="2"/>
        <v xml:space="preserve"> </v>
      </c>
      <c r="L24" s="100"/>
      <c r="M24" s="103"/>
      <c r="N24" s="103"/>
      <c r="O24" s="106"/>
      <c r="P24" s="103"/>
      <c r="Q24" s="109"/>
      <c r="R24" s="30"/>
    </row>
    <row r="25" spans="1:18" ht="37" customHeight="1" x14ac:dyDescent="0.35">
      <c r="A25" s="23"/>
      <c r="B25" s="41">
        <v>19</v>
      </c>
      <c r="C25" s="33" t="s">
        <v>12</v>
      </c>
      <c r="D25" s="34">
        <v>2</v>
      </c>
      <c r="E25" s="35" t="s">
        <v>10</v>
      </c>
      <c r="F25" s="36" t="s">
        <v>93</v>
      </c>
      <c r="G25" s="42">
        <f t="shared" si="0"/>
        <v>56</v>
      </c>
      <c r="H25" s="38">
        <v>28</v>
      </c>
      <c r="I25" s="2"/>
      <c r="J25" s="43">
        <f t="shared" si="1"/>
        <v>0</v>
      </c>
      <c r="K25" s="44" t="str">
        <f t="shared" si="2"/>
        <v xml:space="preserve"> </v>
      </c>
      <c r="L25" s="100"/>
      <c r="M25" s="103"/>
      <c r="N25" s="103"/>
      <c r="O25" s="106"/>
      <c r="P25" s="103"/>
      <c r="Q25" s="109"/>
      <c r="R25" s="30"/>
    </row>
    <row r="26" spans="1:18" ht="37" customHeight="1" x14ac:dyDescent="0.35">
      <c r="A26" s="23"/>
      <c r="B26" s="41">
        <v>20</v>
      </c>
      <c r="C26" s="33" t="s">
        <v>13</v>
      </c>
      <c r="D26" s="34">
        <v>2</v>
      </c>
      <c r="E26" s="35" t="s">
        <v>10</v>
      </c>
      <c r="F26" s="36" t="s">
        <v>93</v>
      </c>
      <c r="G26" s="42">
        <f t="shared" si="0"/>
        <v>112</v>
      </c>
      <c r="H26" s="38">
        <v>56</v>
      </c>
      <c r="I26" s="2"/>
      <c r="J26" s="43">
        <f t="shared" si="1"/>
        <v>0</v>
      </c>
      <c r="K26" s="44" t="str">
        <f t="shared" si="2"/>
        <v xml:space="preserve"> </v>
      </c>
      <c r="L26" s="100"/>
      <c r="M26" s="103"/>
      <c r="N26" s="103"/>
      <c r="O26" s="106"/>
      <c r="P26" s="103"/>
      <c r="Q26" s="109"/>
      <c r="R26" s="30"/>
    </row>
    <row r="27" spans="1:18" ht="30" customHeight="1" x14ac:dyDescent="0.35">
      <c r="A27" s="23"/>
      <c r="B27" s="41">
        <v>21</v>
      </c>
      <c r="C27" s="33" t="s">
        <v>66</v>
      </c>
      <c r="D27" s="34">
        <v>100</v>
      </c>
      <c r="E27" s="35" t="s">
        <v>7</v>
      </c>
      <c r="F27" s="36" t="s">
        <v>43</v>
      </c>
      <c r="G27" s="42">
        <f t="shared" si="0"/>
        <v>160</v>
      </c>
      <c r="H27" s="38">
        <v>1.6</v>
      </c>
      <c r="I27" s="2"/>
      <c r="J27" s="43">
        <f t="shared" si="1"/>
        <v>0</v>
      </c>
      <c r="K27" s="44" t="str">
        <f t="shared" si="2"/>
        <v xml:space="preserve"> </v>
      </c>
      <c r="L27" s="100"/>
      <c r="M27" s="103"/>
      <c r="N27" s="103"/>
      <c r="O27" s="106"/>
      <c r="P27" s="103"/>
      <c r="Q27" s="109"/>
      <c r="R27" s="30"/>
    </row>
    <row r="28" spans="1:18" ht="30" customHeight="1" x14ac:dyDescent="0.35">
      <c r="A28" s="23"/>
      <c r="B28" s="41">
        <v>22</v>
      </c>
      <c r="C28" s="33" t="s">
        <v>16</v>
      </c>
      <c r="D28" s="34">
        <v>2</v>
      </c>
      <c r="E28" s="35" t="s">
        <v>7</v>
      </c>
      <c r="F28" s="36" t="s">
        <v>45</v>
      </c>
      <c r="G28" s="42">
        <f t="shared" si="0"/>
        <v>34</v>
      </c>
      <c r="H28" s="38">
        <v>17</v>
      </c>
      <c r="I28" s="2"/>
      <c r="J28" s="43">
        <f t="shared" si="1"/>
        <v>0</v>
      </c>
      <c r="K28" s="44" t="str">
        <f t="shared" si="2"/>
        <v xml:space="preserve"> </v>
      </c>
      <c r="L28" s="100"/>
      <c r="M28" s="103"/>
      <c r="N28" s="103"/>
      <c r="O28" s="106"/>
      <c r="P28" s="103"/>
      <c r="Q28" s="109"/>
      <c r="R28" s="30"/>
    </row>
    <row r="29" spans="1:18" ht="30" customHeight="1" x14ac:dyDescent="0.35">
      <c r="A29" s="23"/>
      <c r="B29" s="41">
        <v>23</v>
      </c>
      <c r="C29" s="33" t="s">
        <v>17</v>
      </c>
      <c r="D29" s="34">
        <v>6</v>
      </c>
      <c r="E29" s="35" t="s">
        <v>7</v>
      </c>
      <c r="F29" s="36" t="s">
        <v>94</v>
      </c>
      <c r="G29" s="42">
        <f t="shared" si="0"/>
        <v>144</v>
      </c>
      <c r="H29" s="38">
        <v>24</v>
      </c>
      <c r="I29" s="2"/>
      <c r="J29" s="43">
        <f t="shared" si="1"/>
        <v>0</v>
      </c>
      <c r="K29" s="44" t="str">
        <f t="shared" si="2"/>
        <v xml:space="preserve"> </v>
      </c>
      <c r="L29" s="100"/>
      <c r="M29" s="103"/>
      <c r="N29" s="103"/>
      <c r="O29" s="106"/>
      <c r="P29" s="103"/>
      <c r="Q29" s="109"/>
      <c r="R29" s="30"/>
    </row>
    <row r="30" spans="1:18" ht="30" customHeight="1" x14ac:dyDescent="0.35">
      <c r="A30" s="23"/>
      <c r="B30" s="41">
        <v>24</v>
      </c>
      <c r="C30" s="33" t="s">
        <v>18</v>
      </c>
      <c r="D30" s="34">
        <v>20</v>
      </c>
      <c r="E30" s="35" t="s">
        <v>7</v>
      </c>
      <c r="F30" s="36" t="s">
        <v>46</v>
      </c>
      <c r="G30" s="42">
        <f t="shared" si="0"/>
        <v>40</v>
      </c>
      <c r="H30" s="38">
        <v>2</v>
      </c>
      <c r="I30" s="2"/>
      <c r="J30" s="43">
        <f t="shared" si="1"/>
        <v>0</v>
      </c>
      <c r="K30" s="44" t="str">
        <f t="shared" si="2"/>
        <v xml:space="preserve"> </v>
      </c>
      <c r="L30" s="100"/>
      <c r="M30" s="103"/>
      <c r="N30" s="103"/>
      <c r="O30" s="106"/>
      <c r="P30" s="103"/>
      <c r="Q30" s="109"/>
      <c r="R30" s="30"/>
    </row>
    <row r="31" spans="1:18" ht="37" customHeight="1" x14ac:dyDescent="0.35">
      <c r="A31" s="23"/>
      <c r="B31" s="41">
        <v>25</v>
      </c>
      <c r="C31" s="33" t="s">
        <v>19</v>
      </c>
      <c r="D31" s="34">
        <v>10</v>
      </c>
      <c r="E31" s="65" t="s">
        <v>7</v>
      </c>
      <c r="F31" s="33" t="s">
        <v>47</v>
      </c>
      <c r="G31" s="42">
        <f t="shared" si="0"/>
        <v>70</v>
      </c>
      <c r="H31" s="66">
        <v>7</v>
      </c>
      <c r="I31" s="2"/>
      <c r="J31" s="43">
        <f t="shared" si="1"/>
        <v>0</v>
      </c>
      <c r="K31" s="44" t="str">
        <f t="shared" si="2"/>
        <v xml:space="preserve"> </v>
      </c>
      <c r="L31" s="100"/>
      <c r="M31" s="103"/>
      <c r="N31" s="103"/>
      <c r="O31" s="106"/>
      <c r="P31" s="103"/>
      <c r="Q31" s="109"/>
      <c r="R31" s="30"/>
    </row>
    <row r="32" spans="1:18" ht="37" customHeight="1" x14ac:dyDescent="0.35">
      <c r="A32" s="23"/>
      <c r="B32" s="41">
        <v>26</v>
      </c>
      <c r="C32" s="33" t="s">
        <v>58</v>
      </c>
      <c r="D32" s="34">
        <v>2</v>
      </c>
      <c r="E32" s="65" t="s">
        <v>20</v>
      </c>
      <c r="F32" s="33" t="s">
        <v>95</v>
      </c>
      <c r="G32" s="42">
        <f t="shared" si="0"/>
        <v>78</v>
      </c>
      <c r="H32" s="66">
        <v>39</v>
      </c>
      <c r="I32" s="2"/>
      <c r="J32" s="43">
        <f t="shared" si="1"/>
        <v>0</v>
      </c>
      <c r="K32" s="44" t="str">
        <f t="shared" si="2"/>
        <v xml:space="preserve"> </v>
      </c>
      <c r="L32" s="100"/>
      <c r="M32" s="103"/>
      <c r="N32" s="103"/>
      <c r="O32" s="106"/>
      <c r="P32" s="103"/>
      <c r="Q32" s="109"/>
      <c r="R32" s="30"/>
    </row>
    <row r="33" spans="1:18" ht="30.5" customHeight="1" x14ac:dyDescent="0.35">
      <c r="A33" s="23"/>
      <c r="B33" s="41">
        <v>27</v>
      </c>
      <c r="C33" s="33" t="s">
        <v>22</v>
      </c>
      <c r="D33" s="34">
        <v>3</v>
      </c>
      <c r="E33" s="65" t="s">
        <v>20</v>
      </c>
      <c r="F33" s="33" t="s">
        <v>49</v>
      </c>
      <c r="G33" s="42">
        <f t="shared" si="0"/>
        <v>138</v>
      </c>
      <c r="H33" s="66">
        <v>46</v>
      </c>
      <c r="I33" s="2"/>
      <c r="J33" s="43">
        <f t="shared" si="1"/>
        <v>0</v>
      </c>
      <c r="K33" s="44" t="str">
        <f t="shared" si="2"/>
        <v xml:space="preserve"> </v>
      </c>
      <c r="L33" s="100"/>
      <c r="M33" s="103"/>
      <c r="N33" s="103"/>
      <c r="O33" s="106"/>
      <c r="P33" s="103"/>
      <c r="Q33" s="109"/>
      <c r="R33" s="30"/>
    </row>
    <row r="34" spans="1:18" ht="37" customHeight="1" x14ac:dyDescent="0.35">
      <c r="A34" s="23"/>
      <c r="B34" s="41">
        <v>28</v>
      </c>
      <c r="C34" s="33" t="s">
        <v>23</v>
      </c>
      <c r="D34" s="34">
        <v>2</v>
      </c>
      <c r="E34" s="65" t="s">
        <v>10</v>
      </c>
      <c r="F34" s="33" t="s">
        <v>50</v>
      </c>
      <c r="G34" s="42">
        <f t="shared" si="0"/>
        <v>176</v>
      </c>
      <c r="H34" s="66">
        <v>88</v>
      </c>
      <c r="I34" s="2"/>
      <c r="J34" s="43">
        <f t="shared" si="1"/>
        <v>0</v>
      </c>
      <c r="K34" s="44" t="str">
        <f t="shared" si="2"/>
        <v xml:space="preserve"> </v>
      </c>
      <c r="L34" s="100"/>
      <c r="M34" s="103"/>
      <c r="N34" s="103"/>
      <c r="O34" s="106"/>
      <c r="P34" s="103"/>
      <c r="Q34" s="109"/>
      <c r="R34" s="30"/>
    </row>
    <row r="35" spans="1:18" ht="28" customHeight="1" x14ac:dyDescent="0.35">
      <c r="A35" s="23"/>
      <c r="B35" s="41">
        <v>29</v>
      </c>
      <c r="C35" s="33" t="s">
        <v>67</v>
      </c>
      <c r="D35" s="34">
        <v>10</v>
      </c>
      <c r="E35" s="35" t="s">
        <v>10</v>
      </c>
      <c r="F35" s="36" t="s">
        <v>96</v>
      </c>
      <c r="G35" s="42">
        <f t="shared" si="0"/>
        <v>60</v>
      </c>
      <c r="H35" s="38">
        <v>6</v>
      </c>
      <c r="I35" s="2"/>
      <c r="J35" s="43">
        <f t="shared" si="1"/>
        <v>0</v>
      </c>
      <c r="K35" s="44" t="str">
        <f t="shared" si="2"/>
        <v xml:space="preserve"> </v>
      </c>
      <c r="L35" s="100"/>
      <c r="M35" s="103"/>
      <c r="N35" s="103"/>
      <c r="O35" s="106"/>
      <c r="P35" s="103"/>
      <c r="Q35" s="109"/>
      <c r="R35" s="30"/>
    </row>
    <row r="36" spans="1:18" ht="28" customHeight="1" x14ac:dyDescent="0.35">
      <c r="A36" s="23"/>
      <c r="B36" s="41">
        <v>30</v>
      </c>
      <c r="C36" s="33" t="s">
        <v>68</v>
      </c>
      <c r="D36" s="34">
        <v>20</v>
      </c>
      <c r="E36" s="35" t="s">
        <v>10</v>
      </c>
      <c r="F36" s="36" t="s">
        <v>97</v>
      </c>
      <c r="G36" s="42">
        <f t="shared" si="0"/>
        <v>140</v>
      </c>
      <c r="H36" s="38">
        <v>7</v>
      </c>
      <c r="I36" s="4"/>
      <c r="J36" s="43">
        <f t="shared" si="1"/>
        <v>0</v>
      </c>
      <c r="K36" s="44" t="str">
        <f t="shared" ref="K36:K52" si="3">IF(ISNUMBER(I36), IF(I36&gt;H36,"NEVYHOVUJE","VYHOVUJE")," ")</f>
        <v xml:space="preserve"> </v>
      </c>
      <c r="L36" s="100"/>
      <c r="M36" s="103"/>
      <c r="N36" s="103"/>
      <c r="O36" s="106"/>
      <c r="P36" s="103"/>
      <c r="Q36" s="109"/>
      <c r="R36" s="30"/>
    </row>
    <row r="37" spans="1:18" ht="43.75" customHeight="1" x14ac:dyDescent="0.35">
      <c r="A37" s="23"/>
      <c r="B37" s="41">
        <v>31</v>
      </c>
      <c r="C37" s="33" t="s">
        <v>69</v>
      </c>
      <c r="D37" s="34">
        <v>20</v>
      </c>
      <c r="E37" s="35" t="s">
        <v>7</v>
      </c>
      <c r="F37" s="36" t="s">
        <v>98</v>
      </c>
      <c r="G37" s="42">
        <f t="shared" si="0"/>
        <v>900</v>
      </c>
      <c r="H37" s="38">
        <v>45</v>
      </c>
      <c r="I37" s="4"/>
      <c r="J37" s="43">
        <f t="shared" si="1"/>
        <v>0</v>
      </c>
      <c r="K37" s="44" t="str">
        <f t="shared" si="3"/>
        <v xml:space="preserve"> </v>
      </c>
      <c r="L37" s="100"/>
      <c r="M37" s="103"/>
      <c r="N37" s="103"/>
      <c r="O37" s="106"/>
      <c r="P37" s="103"/>
      <c r="Q37" s="109"/>
      <c r="R37" s="30"/>
    </row>
    <row r="38" spans="1:18" ht="28" customHeight="1" x14ac:dyDescent="0.35">
      <c r="A38" s="23"/>
      <c r="B38" s="41">
        <v>32</v>
      </c>
      <c r="C38" s="33" t="s">
        <v>70</v>
      </c>
      <c r="D38" s="34">
        <v>1</v>
      </c>
      <c r="E38" s="65" t="s">
        <v>7</v>
      </c>
      <c r="F38" s="33" t="s">
        <v>53</v>
      </c>
      <c r="G38" s="42">
        <f t="shared" si="0"/>
        <v>75</v>
      </c>
      <c r="H38" s="66">
        <v>75</v>
      </c>
      <c r="I38" s="4"/>
      <c r="J38" s="43">
        <f t="shared" si="1"/>
        <v>0</v>
      </c>
      <c r="K38" s="44" t="str">
        <f t="shared" si="3"/>
        <v xml:space="preserve"> </v>
      </c>
      <c r="L38" s="100"/>
      <c r="M38" s="103"/>
      <c r="N38" s="103"/>
      <c r="O38" s="106"/>
      <c r="P38" s="103"/>
      <c r="Q38" s="109"/>
      <c r="R38" s="30"/>
    </row>
    <row r="39" spans="1:18" ht="28" customHeight="1" thickBot="1" x14ac:dyDescent="0.4">
      <c r="A39" s="23"/>
      <c r="B39" s="49">
        <v>33</v>
      </c>
      <c r="C39" s="50" t="s">
        <v>71</v>
      </c>
      <c r="D39" s="51">
        <v>1</v>
      </c>
      <c r="E39" s="52" t="s">
        <v>7</v>
      </c>
      <c r="F39" s="53" t="s">
        <v>99</v>
      </c>
      <c r="G39" s="54">
        <f t="shared" si="0"/>
        <v>9</v>
      </c>
      <c r="H39" s="55">
        <v>9</v>
      </c>
      <c r="I39" s="3"/>
      <c r="J39" s="56">
        <f t="shared" si="1"/>
        <v>0</v>
      </c>
      <c r="K39" s="57" t="str">
        <f t="shared" si="3"/>
        <v xml:space="preserve"> </v>
      </c>
      <c r="L39" s="101"/>
      <c r="M39" s="104"/>
      <c r="N39" s="104"/>
      <c r="O39" s="107"/>
      <c r="P39" s="104"/>
      <c r="Q39" s="110"/>
      <c r="R39" s="30"/>
    </row>
    <row r="40" spans="1:18" ht="28" customHeight="1" thickTop="1" x14ac:dyDescent="0.35">
      <c r="A40" s="23"/>
      <c r="B40" s="58">
        <v>34</v>
      </c>
      <c r="C40" s="67" t="s">
        <v>9</v>
      </c>
      <c r="D40" s="60">
        <v>3</v>
      </c>
      <c r="E40" s="68" t="s">
        <v>72</v>
      </c>
      <c r="F40" s="69" t="s">
        <v>90</v>
      </c>
      <c r="G40" s="62">
        <f t="shared" si="0"/>
        <v>180</v>
      </c>
      <c r="H40" s="70">
        <v>60</v>
      </c>
      <c r="I40" s="5"/>
      <c r="J40" s="39">
        <f t="shared" si="1"/>
        <v>0</v>
      </c>
      <c r="K40" s="64" t="str">
        <f t="shared" si="3"/>
        <v xml:space="preserve"> </v>
      </c>
      <c r="L40" s="99" t="s">
        <v>41</v>
      </c>
      <c r="M40" s="102" t="s">
        <v>81</v>
      </c>
      <c r="N40" s="102" t="s">
        <v>82</v>
      </c>
      <c r="O40" s="105">
        <v>14</v>
      </c>
      <c r="P40" s="102"/>
      <c r="Q40" s="108" t="s">
        <v>8</v>
      </c>
      <c r="R40" s="30"/>
    </row>
    <row r="41" spans="1:18" ht="70" customHeight="1" x14ac:dyDescent="0.35">
      <c r="A41" s="23"/>
      <c r="B41" s="41">
        <v>35</v>
      </c>
      <c r="C41" s="33" t="s">
        <v>27</v>
      </c>
      <c r="D41" s="34">
        <v>20</v>
      </c>
      <c r="E41" s="35" t="s">
        <v>72</v>
      </c>
      <c r="F41" s="36" t="s">
        <v>100</v>
      </c>
      <c r="G41" s="42">
        <f t="shared" si="0"/>
        <v>1500</v>
      </c>
      <c r="H41" s="38">
        <v>75</v>
      </c>
      <c r="I41" s="4"/>
      <c r="J41" s="43">
        <f t="shared" si="1"/>
        <v>0</v>
      </c>
      <c r="K41" s="44" t="str">
        <f t="shared" si="3"/>
        <v xml:space="preserve"> </v>
      </c>
      <c r="L41" s="100"/>
      <c r="M41" s="103"/>
      <c r="N41" s="103"/>
      <c r="O41" s="106"/>
      <c r="P41" s="103"/>
      <c r="Q41" s="109"/>
      <c r="R41" s="30"/>
    </row>
    <row r="42" spans="1:18" ht="37" customHeight="1" x14ac:dyDescent="0.35">
      <c r="A42" s="23"/>
      <c r="B42" s="41">
        <v>36</v>
      </c>
      <c r="C42" s="33" t="s">
        <v>11</v>
      </c>
      <c r="D42" s="34">
        <v>1</v>
      </c>
      <c r="E42" s="35" t="s">
        <v>72</v>
      </c>
      <c r="F42" s="36" t="s">
        <v>93</v>
      </c>
      <c r="G42" s="42">
        <f t="shared" si="0"/>
        <v>25</v>
      </c>
      <c r="H42" s="38">
        <v>25</v>
      </c>
      <c r="I42" s="4"/>
      <c r="J42" s="43">
        <f t="shared" si="1"/>
        <v>0</v>
      </c>
      <c r="K42" s="44" t="str">
        <f t="shared" si="3"/>
        <v xml:space="preserve"> </v>
      </c>
      <c r="L42" s="100"/>
      <c r="M42" s="103"/>
      <c r="N42" s="103"/>
      <c r="O42" s="106"/>
      <c r="P42" s="103"/>
      <c r="Q42" s="109"/>
      <c r="R42" s="30"/>
    </row>
    <row r="43" spans="1:18" ht="37" customHeight="1" x14ac:dyDescent="0.35">
      <c r="A43" s="23"/>
      <c r="B43" s="41">
        <v>37</v>
      </c>
      <c r="C43" s="33" t="s">
        <v>12</v>
      </c>
      <c r="D43" s="34">
        <v>1</v>
      </c>
      <c r="E43" s="35" t="s">
        <v>72</v>
      </c>
      <c r="F43" s="36" t="s">
        <v>93</v>
      </c>
      <c r="G43" s="42">
        <f t="shared" si="0"/>
        <v>28</v>
      </c>
      <c r="H43" s="38">
        <v>28</v>
      </c>
      <c r="I43" s="4"/>
      <c r="J43" s="43">
        <f t="shared" si="1"/>
        <v>0</v>
      </c>
      <c r="K43" s="44" t="str">
        <f t="shared" si="3"/>
        <v xml:space="preserve"> </v>
      </c>
      <c r="L43" s="100"/>
      <c r="M43" s="103"/>
      <c r="N43" s="103"/>
      <c r="O43" s="106"/>
      <c r="P43" s="103"/>
      <c r="Q43" s="109"/>
      <c r="R43" s="30"/>
    </row>
    <row r="44" spans="1:18" ht="28" customHeight="1" x14ac:dyDescent="0.35">
      <c r="A44" s="23"/>
      <c r="B44" s="41">
        <v>38</v>
      </c>
      <c r="C44" s="33" t="s">
        <v>24</v>
      </c>
      <c r="D44" s="34">
        <v>5</v>
      </c>
      <c r="E44" s="35" t="s">
        <v>72</v>
      </c>
      <c r="F44" s="36" t="s">
        <v>52</v>
      </c>
      <c r="G44" s="42">
        <f t="shared" si="0"/>
        <v>65</v>
      </c>
      <c r="H44" s="38">
        <v>13</v>
      </c>
      <c r="I44" s="4"/>
      <c r="J44" s="43">
        <f t="shared" si="1"/>
        <v>0</v>
      </c>
      <c r="K44" s="44" t="str">
        <f t="shared" si="3"/>
        <v xml:space="preserve"> </v>
      </c>
      <c r="L44" s="100"/>
      <c r="M44" s="103"/>
      <c r="N44" s="103"/>
      <c r="O44" s="106"/>
      <c r="P44" s="103"/>
      <c r="Q44" s="109"/>
      <c r="R44" s="30"/>
    </row>
    <row r="45" spans="1:18" ht="28" customHeight="1" x14ac:dyDescent="0.35">
      <c r="A45" s="23"/>
      <c r="B45" s="41">
        <v>39</v>
      </c>
      <c r="C45" s="33" t="s">
        <v>25</v>
      </c>
      <c r="D45" s="34">
        <v>3</v>
      </c>
      <c r="E45" s="35" t="s">
        <v>72</v>
      </c>
      <c r="F45" s="36" t="s">
        <v>52</v>
      </c>
      <c r="G45" s="42">
        <f t="shared" si="0"/>
        <v>57</v>
      </c>
      <c r="H45" s="38">
        <v>19</v>
      </c>
      <c r="I45" s="4"/>
      <c r="J45" s="43">
        <f t="shared" si="1"/>
        <v>0</v>
      </c>
      <c r="K45" s="44" t="str">
        <f t="shared" si="3"/>
        <v xml:space="preserve"> </v>
      </c>
      <c r="L45" s="100"/>
      <c r="M45" s="103"/>
      <c r="N45" s="103"/>
      <c r="O45" s="106"/>
      <c r="P45" s="103"/>
      <c r="Q45" s="109"/>
      <c r="R45" s="30"/>
    </row>
    <row r="46" spans="1:18" ht="29.5" customHeight="1" x14ac:dyDescent="0.35">
      <c r="A46" s="23"/>
      <c r="B46" s="41">
        <v>40</v>
      </c>
      <c r="C46" s="33" t="s">
        <v>73</v>
      </c>
      <c r="D46" s="34">
        <v>10</v>
      </c>
      <c r="E46" s="35" t="s">
        <v>7</v>
      </c>
      <c r="F46" s="36" t="s">
        <v>101</v>
      </c>
      <c r="G46" s="42">
        <f t="shared" si="0"/>
        <v>120</v>
      </c>
      <c r="H46" s="38">
        <v>12</v>
      </c>
      <c r="I46" s="4"/>
      <c r="J46" s="43">
        <f t="shared" si="1"/>
        <v>0</v>
      </c>
      <c r="K46" s="44" t="str">
        <f t="shared" si="3"/>
        <v xml:space="preserve"> </v>
      </c>
      <c r="L46" s="100"/>
      <c r="M46" s="103"/>
      <c r="N46" s="103"/>
      <c r="O46" s="106"/>
      <c r="P46" s="103"/>
      <c r="Q46" s="109"/>
      <c r="R46" s="30"/>
    </row>
    <row r="47" spans="1:18" ht="38.4" customHeight="1" x14ac:dyDescent="0.35">
      <c r="A47" s="23"/>
      <c r="B47" s="41">
        <v>41</v>
      </c>
      <c r="C47" s="33" t="s">
        <v>74</v>
      </c>
      <c r="D47" s="34">
        <v>10</v>
      </c>
      <c r="E47" s="35" t="s">
        <v>7</v>
      </c>
      <c r="F47" s="36" t="s">
        <v>102</v>
      </c>
      <c r="G47" s="42">
        <f t="shared" si="0"/>
        <v>120</v>
      </c>
      <c r="H47" s="38">
        <v>12</v>
      </c>
      <c r="I47" s="4"/>
      <c r="J47" s="43">
        <f t="shared" si="1"/>
        <v>0</v>
      </c>
      <c r="K47" s="44" t="str">
        <f t="shared" si="3"/>
        <v xml:space="preserve"> </v>
      </c>
      <c r="L47" s="100"/>
      <c r="M47" s="103"/>
      <c r="N47" s="103"/>
      <c r="O47" s="106"/>
      <c r="P47" s="103"/>
      <c r="Q47" s="109"/>
      <c r="R47" s="30"/>
    </row>
    <row r="48" spans="1:18" ht="28" customHeight="1" x14ac:dyDescent="0.35">
      <c r="A48" s="23"/>
      <c r="B48" s="41">
        <v>42</v>
      </c>
      <c r="C48" s="33" t="s">
        <v>14</v>
      </c>
      <c r="D48" s="34">
        <v>2</v>
      </c>
      <c r="E48" s="35" t="s">
        <v>7</v>
      </c>
      <c r="F48" s="36" t="s">
        <v>44</v>
      </c>
      <c r="G48" s="42">
        <f t="shared" si="0"/>
        <v>26</v>
      </c>
      <c r="H48" s="38">
        <v>13</v>
      </c>
      <c r="I48" s="4"/>
      <c r="J48" s="43">
        <f t="shared" si="1"/>
        <v>0</v>
      </c>
      <c r="K48" s="44" t="str">
        <f t="shared" si="3"/>
        <v xml:space="preserve"> </v>
      </c>
      <c r="L48" s="100"/>
      <c r="M48" s="103"/>
      <c r="N48" s="103"/>
      <c r="O48" s="106"/>
      <c r="P48" s="103"/>
      <c r="Q48" s="109"/>
      <c r="R48" s="30"/>
    </row>
    <row r="49" spans="1:18" ht="28" customHeight="1" x14ac:dyDescent="0.35">
      <c r="A49" s="23"/>
      <c r="B49" s="41">
        <v>43</v>
      </c>
      <c r="C49" s="33" t="s">
        <v>75</v>
      </c>
      <c r="D49" s="34">
        <v>1</v>
      </c>
      <c r="E49" s="35" t="s">
        <v>7</v>
      </c>
      <c r="F49" s="36" t="s">
        <v>103</v>
      </c>
      <c r="G49" s="42">
        <f t="shared" si="0"/>
        <v>27</v>
      </c>
      <c r="H49" s="38">
        <v>27</v>
      </c>
      <c r="I49" s="4"/>
      <c r="J49" s="43">
        <f t="shared" si="1"/>
        <v>0</v>
      </c>
      <c r="K49" s="44" t="str">
        <f t="shared" si="3"/>
        <v xml:space="preserve"> </v>
      </c>
      <c r="L49" s="100"/>
      <c r="M49" s="103"/>
      <c r="N49" s="103"/>
      <c r="O49" s="106"/>
      <c r="P49" s="103"/>
      <c r="Q49" s="109"/>
      <c r="R49" s="30"/>
    </row>
    <row r="50" spans="1:18" ht="28" customHeight="1" x14ac:dyDescent="0.35">
      <c r="A50" s="23"/>
      <c r="B50" s="41">
        <v>44</v>
      </c>
      <c r="C50" s="33" t="s">
        <v>76</v>
      </c>
      <c r="D50" s="34">
        <v>2</v>
      </c>
      <c r="E50" s="35" t="s">
        <v>7</v>
      </c>
      <c r="F50" s="36" t="s">
        <v>103</v>
      </c>
      <c r="G50" s="42">
        <f t="shared" si="0"/>
        <v>54</v>
      </c>
      <c r="H50" s="38">
        <v>27</v>
      </c>
      <c r="I50" s="4"/>
      <c r="J50" s="43">
        <f t="shared" si="1"/>
        <v>0</v>
      </c>
      <c r="K50" s="44" t="str">
        <f t="shared" si="3"/>
        <v xml:space="preserve"> </v>
      </c>
      <c r="L50" s="100"/>
      <c r="M50" s="103"/>
      <c r="N50" s="103"/>
      <c r="O50" s="106"/>
      <c r="P50" s="103"/>
      <c r="Q50" s="109"/>
      <c r="R50" s="30"/>
    </row>
    <row r="51" spans="1:18" ht="37" customHeight="1" x14ac:dyDescent="0.35">
      <c r="A51" s="23"/>
      <c r="B51" s="41">
        <v>45</v>
      </c>
      <c r="C51" s="33" t="s">
        <v>105</v>
      </c>
      <c r="D51" s="34">
        <v>1</v>
      </c>
      <c r="E51" s="35" t="s">
        <v>7</v>
      </c>
      <c r="F51" s="36" t="s">
        <v>104</v>
      </c>
      <c r="G51" s="42">
        <f t="shared" si="0"/>
        <v>35</v>
      </c>
      <c r="H51" s="38">
        <v>35</v>
      </c>
      <c r="I51" s="4"/>
      <c r="J51" s="43">
        <f t="shared" si="1"/>
        <v>0</v>
      </c>
      <c r="K51" s="44" t="str">
        <f t="shared" si="3"/>
        <v xml:space="preserve"> </v>
      </c>
      <c r="L51" s="100"/>
      <c r="M51" s="103"/>
      <c r="N51" s="103"/>
      <c r="O51" s="106"/>
      <c r="P51" s="103"/>
      <c r="Q51" s="109"/>
      <c r="R51" s="30"/>
    </row>
    <row r="52" spans="1:18" ht="37" customHeight="1" thickBot="1" x14ac:dyDescent="0.4">
      <c r="A52" s="23"/>
      <c r="B52" s="49">
        <v>46</v>
      </c>
      <c r="C52" s="50" t="s">
        <v>106</v>
      </c>
      <c r="D52" s="51">
        <v>1</v>
      </c>
      <c r="E52" s="52" t="s">
        <v>7</v>
      </c>
      <c r="F52" s="53" t="s">
        <v>104</v>
      </c>
      <c r="G52" s="54">
        <f t="shared" si="0"/>
        <v>35</v>
      </c>
      <c r="H52" s="55">
        <v>35</v>
      </c>
      <c r="I52" s="3"/>
      <c r="J52" s="56">
        <f t="shared" si="1"/>
        <v>0</v>
      </c>
      <c r="K52" s="57" t="str">
        <f t="shared" si="3"/>
        <v xml:space="preserve"> </v>
      </c>
      <c r="L52" s="101"/>
      <c r="M52" s="104"/>
      <c r="N52" s="104"/>
      <c r="O52" s="107"/>
      <c r="P52" s="104"/>
      <c r="Q52" s="110"/>
      <c r="R52" s="30"/>
    </row>
    <row r="53" spans="1:18" ht="13.5" customHeight="1" thickTop="1" thickBot="1" x14ac:dyDescent="0.4">
      <c r="C53" s="6"/>
      <c r="D53" s="6"/>
      <c r="E53" s="6"/>
      <c r="F53" s="6"/>
      <c r="G53" s="6"/>
      <c r="J53" s="71"/>
    </row>
    <row r="54" spans="1:18" ht="60.75" customHeight="1" thickTop="1" thickBot="1" x14ac:dyDescent="0.4">
      <c r="B54" s="81" t="s">
        <v>28</v>
      </c>
      <c r="C54" s="81"/>
      <c r="D54" s="81"/>
      <c r="E54" s="81"/>
      <c r="F54" s="81"/>
      <c r="G54" s="72"/>
      <c r="H54" s="73" t="s">
        <v>29</v>
      </c>
      <c r="I54" s="82" t="s">
        <v>30</v>
      </c>
      <c r="J54" s="83"/>
      <c r="K54" s="84"/>
      <c r="P54" s="20"/>
      <c r="Q54" s="75"/>
    </row>
    <row r="55" spans="1:18" ht="33" customHeight="1" thickTop="1" thickBot="1" x14ac:dyDescent="0.4">
      <c r="B55" s="85" t="s">
        <v>31</v>
      </c>
      <c r="C55" s="85"/>
      <c r="D55" s="85"/>
      <c r="E55" s="85"/>
      <c r="F55" s="85"/>
      <c r="G55" s="76"/>
      <c r="H55" s="77">
        <f>SUM(G7:G52)</f>
        <v>7174</v>
      </c>
      <c r="I55" s="86">
        <f>SUM(J7:J52)</f>
        <v>0</v>
      </c>
      <c r="J55" s="87"/>
      <c r="K55" s="88"/>
    </row>
    <row r="56" spans="1:18" ht="14.25" customHeight="1" thickTop="1" x14ac:dyDescent="0.35"/>
    <row r="57" spans="1:18" ht="14.25" customHeight="1" x14ac:dyDescent="0.35"/>
    <row r="58" spans="1:18" ht="14.25" customHeight="1" x14ac:dyDescent="0.35"/>
    <row r="59" spans="1:18" ht="14.25" customHeight="1" x14ac:dyDescent="0.35"/>
    <row r="60" spans="1:18" ht="14.25" customHeight="1" x14ac:dyDescent="0.35"/>
    <row r="61" spans="1:18" ht="14.25" customHeight="1" x14ac:dyDescent="0.35"/>
    <row r="62" spans="1:18" ht="14.25" customHeight="1" x14ac:dyDescent="0.35"/>
    <row r="63" spans="1:18" ht="14.25" customHeight="1" x14ac:dyDescent="0.35"/>
    <row r="64" spans="1:18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  <row r="195" ht="14.25" customHeight="1" x14ac:dyDescent="0.35"/>
    <row r="196" ht="14.25" customHeight="1" x14ac:dyDescent="0.35"/>
    <row r="197" ht="14.25" customHeight="1" x14ac:dyDescent="0.35"/>
    <row r="198" ht="14.25" customHeight="1" x14ac:dyDescent="0.35"/>
    <row r="199" ht="14.25" customHeight="1" x14ac:dyDescent="0.35"/>
    <row r="200" ht="14.25" customHeight="1" x14ac:dyDescent="0.35"/>
    <row r="201" ht="14.25" customHeight="1" x14ac:dyDescent="0.35"/>
    <row r="202" ht="14.25" customHeight="1" x14ac:dyDescent="0.35"/>
  </sheetData>
  <sheetProtection algorithmName="SHA-512" hashValue="CftIJzGaAT+VhjnC58rsMXb8/ltkXGH5hcgDLsNi7ctNt1iUy4eCyIoiQxCTJMMN1G9BomJyEg2ADXmKDE8oeA==" saltValue="NMdzM88muSfaINtYyJd/qg==" spinCount="100000" sheet="1" objects="1" scenarios="1" selectLockedCells="1"/>
  <mergeCells count="26">
    <mergeCell ref="Q7:Q18"/>
    <mergeCell ref="Q19:Q39"/>
    <mergeCell ref="Q40:Q52"/>
    <mergeCell ref="O7:O18"/>
    <mergeCell ref="O19:O39"/>
    <mergeCell ref="O40:O52"/>
    <mergeCell ref="P7:P18"/>
    <mergeCell ref="P19:P39"/>
    <mergeCell ref="P40:P52"/>
    <mergeCell ref="L7:L18"/>
    <mergeCell ref="L19:L39"/>
    <mergeCell ref="L40:L52"/>
    <mergeCell ref="M7:M18"/>
    <mergeCell ref="N7:N18"/>
    <mergeCell ref="M19:M39"/>
    <mergeCell ref="N19:N39"/>
    <mergeCell ref="M40:M52"/>
    <mergeCell ref="N40:N52"/>
    <mergeCell ref="B1:D1"/>
    <mergeCell ref="B54:F54"/>
    <mergeCell ref="I54:K54"/>
    <mergeCell ref="B55:F55"/>
    <mergeCell ref="I55:K55"/>
    <mergeCell ref="B3:C4"/>
    <mergeCell ref="D3:E4"/>
    <mergeCell ref="F3:F4"/>
  </mergeCells>
  <conditionalFormatting sqref="B7:B52">
    <cfRule type="containsBlanks" dxfId="10" priority="51">
      <formula>LEN(TRIM(B7))=0</formula>
    </cfRule>
  </conditionalFormatting>
  <conditionalFormatting sqref="B7:B52">
    <cfRule type="cellIs" dxfId="9" priority="46" operator="greaterThanOrEqual">
      <formula>1</formula>
    </cfRule>
  </conditionalFormatting>
  <conditionalFormatting sqref="K7:K52">
    <cfRule type="cellIs" dxfId="8" priority="43" operator="equal">
      <formula>"VYHOVUJE"</formula>
    </cfRule>
  </conditionalFormatting>
  <conditionalFormatting sqref="K7:K52">
    <cfRule type="cellIs" dxfId="7" priority="42" operator="equal">
      <formula>"NEVYHOVUJE"</formula>
    </cfRule>
  </conditionalFormatting>
  <conditionalFormatting sqref="I7">
    <cfRule type="containsBlanks" dxfId="6" priority="13">
      <formula>LEN(TRIM(I7))=0</formula>
    </cfRule>
  </conditionalFormatting>
  <conditionalFormatting sqref="I7">
    <cfRule type="notContainsBlanks" dxfId="5" priority="12">
      <formula>LEN(TRIM(I7))&gt;0</formula>
    </cfRule>
  </conditionalFormatting>
  <conditionalFormatting sqref="I7:I52">
    <cfRule type="notContainsBlanks" dxfId="4" priority="11">
      <formula>LEN(TRIM(I7))&gt;0</formula>
    </cfRule>
  </conditionalFormatting>
  <conditionalFormatting sqref="I8:I52">
    <cfRule type="containsBlanks" dxfId="3" priority="10">
      <formula>LEN(TRIM(I8))=0</formula>
    </cfRule>
  </conditionalFormatting>
  <conditionalFormatting sqref="I8:I52">
    <cfRule type="notContainsBlanks" dxfId="2" priority="9">
      <formula>LEN(TRIM(I8))&gt;0</formula>
    </cfRule>
  </conditionalFormatting>
  <conditionalFormatting sqref="I8:I52">
    <cfRule type="notContainsBlanks" dxfId="1" priority="8">
      <formula>LEN(TRIM(I8))&gt;0</formula>
    </cfRule>
  </conditionalFormatting>
  <conditionalFormatting sqref="D7:D52">
    <cfRule type="containsBlanks" dxfId="0" priority="6">
      <formula>LEN(TRIM(D7))=0</formula>
    </cfRule>
  </conditionalFormatting>
  <dataValidations count="1">
    <dataValidation type="list" allowBlank="1" showInputMessage="1" showErrorMessage="1" sqref="Q7:Q18" xr:uid="{1B63069D-64FE-4541-8C32-EE7AFD75FC82}">
      <formula1>#REF!</formula1>
    </dataValidation>
  </dataValidations>
  <pageMargins left="0.23622047244094491" right="0.23622047244094491" top="0.15748031496062992" bottom="0.19685039370078741" header="0.15748031496062992" footer="0"/>
  <pageSetup paperSize="9" scale="3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KP</vt:lpstr>
      <vt:lpstr>KP!Názvy_tisku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28.01.2021</dc:description>
  <cp:lastModifiedBy>Zdeněk Řežábek</cp:lastModifiedBy>
  <cp:revision>2</cp:revision>
  <cp:lastPrinted>2021-04-19T09:18:41Z</cp:lastPrinted>
  <dcterms:created xsi:type="dcterms:W3CDTF">2014-03-05T12:43:32Z</dcterms:created>
  <dcterms:modified xsi:type="dcterms:W3CDTF">2021-04-20T09:32:03Z</dcterms:modified>
</cp:coreProperties>
</file>